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ab Academy\Final Project\"/>
    </mc:Choice>
  </mc:AlternateContent>
  <xr:revisionPtr revIDLastSave="0" documentId="13_ncr:1_{A05FC840-953A-4085-97C9-D9AE139F6175}" xr6:coauthVersionLast="43" xr6:coauthVersionMax="43" xr10:uidLastSave="{00000000-0000-0000-0000-000000000000}"/>
  <bookViews>
    <workbookView xWindow="-108" yWindow="-108" windowWidth="23256" windowHeight="12576" tabRatio="741" activeTab="2" xr2:uid="{A872414B-4097-4B21-A0F7-B0E34CD8FE3B}"/>
  </bookViews>
  <sheets>
    <sheet name="Display Node V2" sheetId="8" r:id="rId1"/>
    <sheet name="Sensor Node V2" sheetId="9" r:id="rId2"/>
    <sheet name="Additional Components" sheetId="4" r:id="rId3"/>
    <sheet name="Display Node" sheetId="2" state="hidden" r:id="rId4"/>
    <sheet name="Sensor Node" sheetId="3" state="hidden" r:id="rId5"/>
  </sheets>
  <definedNames>
    <definedName name="ExternalData_1" localSheetId="3" hidden="1">'Display Node'!$A$1:$G$28</definedName>
    <definedName name="ExternalData_1" localSheetId="0" hidden="1">'Display Node V2'!$A$1:$H$13</definedName>
    <definedName name="ExternalData_1" localSheetId="4" hidden="1">'Sensor Node'!$A$1:$E$23</definedName>
    <definedName name="ExternalData_1" localSheetId="1" hidden="1">'Sensor Node V2'!$A$1:$H$21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" i="4" l="1"/>
  <c r="H4" i="9"/>
  <c r="H8" i="9"/>
  <c r="H9" i="9"/>
  <c r="H10" i="9"/>
  <c r="H11" i="9"/>
  <c r="H12" i="9"/>
  <c r="H13" i="9"/>
  <c r="H14" i="9"/>
  <c r="H16" i="9"/>
  <c r="H17" i="9"/>
  <c r="H18" i="9"/>
  <c r="H21" i="9"/>
  <c r="H2" i="9"/>
  <c r="H23" i="9" s="1"/>
  <c r="H15" i="8"/>
  <c r="H4" i="8"/>
  <c r="H5" i="8"/>
  <c r="H6" i="8"/>
  <c r="H7" i="8"/>
  <c r="H8" i="8"/>
  <c r="H9" i="8"/>
  <c r="H10" i="8"/>
  <c r="H11" i="8"/>
  <c r="H13" i="8"/>
  <c r="H2" i="2"/>
  <c r="G8" i="4"/>
  <c r="H28" i="2" l="1"/>
  <c r="G10" i="4"/>
  <c r="G3" i="4"/>
  <c r="G4" i="4"/>
  <c r="G5" i="4"/>
  <c r="G6" i="4"/>
  <c r="G7" i="4"/>
  <c r="G2" i="4"/>
  <c r="H2" i="3"/>
  <c r="H4" i="3"/>
  <c r="H9" i="3"/>
  <c r="H10" i="3"/>
  <c r="H11" i="3"/>
  <c r="H12" i="3"/>
  <c r="H13" i="3"/>
  <c r="H14" i="3"/>
  <c r="H15" i="3"/>
  <c r="H17" i="3"/>
  <c r="H18" i="3"/>
  <c r="H19" i="3"/>
  <c r="H21" i="3"/>
  <c r="H22" i="3"/>
  <c r="H23" i="3" l="1"/>
  <c r="H9" i="2"/>
  <c r="H10" i="2"/>
  <c r="H11" i="2"/>
  <c r="H12" i="2"/>
  <c r="H13" i="2"/>
  <c r="H14" i="2"/>
  <c r="H15" i="2"/>
  <c r="H16" i="2"/>
  <c r="H17" i="2"/>
  <c r="H19" i="2"/>
  <c r="H20" i="2"/>
  <c r="H21" i="2"/>
  <c r="H22" i="2"/>
  <c r="H23" i="2"/>
  <c r="H24" i="2"/>
  <c r="H27" i="2"/>
  <c r="H3" i="2"/>
  <c r="H29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17B8FD0-49A6-4630-AB31-FB77B641DA3A}" keepAlive="1" name="Query - DisplayBoardBOM" description="Connection to the 'DisplayBoardBOM' query in the workbook." type="5" refreshedVersion="6" background="1">
    <dbPr connection="Provider=Microsoft.Mashup.OleDb.1;Data Source=$Workbook$;Location=DisplayBoardBOM;Extended Properties=&quot;&quot;" command="SELECT * FROM [DisplayBoardBOM]"/>
  </connection>
  <connection id="2" xr16:uid="{B0AA70DB-66BB-4356-8506-AAF6429666FC}" keepAlive="1" name="Query - DisplayBoardBOM (2)" description="Connection to the 'DisplayBoardBOM (2)' query in the workbook." type="5" refreshedVersion="6" background="1" saveData="1">
    <dbPr connection="Provider=Microsoft.Mashup.OleDb.1;Data Source=$Workbook$;Location=DisplayBoardBOM (2);Extended Properties=&quot;&quot;" command="SELECT * FROM [DisplayBoardBOM (2)]"/>
  </connection>
  <connection id="3" xr16:uid="{EFAC9AAD-3262-4F1C-92FE-E3522DF90B19}" keepAlive="1" name="Query - DisplayNodeBOM" description="Connection to the 'DisplayNodeBOM' query in the workbook." type="5" refreshedVersion="6" background="1" saveData="1">
    <dbPr connection="Provider=Microsoft.Mashup.OleDb.1;Data Source=$Workbook$;Location=DisplayNodeBOM;Extended Properties=&quot;&quot;" command="SELECT * FROM [DisplayNodeBOM]"/>
  </connection>
  <connection id="4" xr16:uid="{8317684A-EE15-474B-9516-E216851DC8D7}" keepAlive="1" name="Query - satshakitV3BOM" description="Connection to the 'satshakitV3BOM' query in the workbook." type="5" refreshedVersion="6" background="1" saveData="1">
    <dbPr connection="Provider=Microsoft.Mashup.OleDb.1;Data Source=$Workbook$;Location=satshakitV3BOM;Extended Properties=&quot;&quot;" command="SELECT * FROM [satshakitV3BOM]"/>
  </connection>
  <connection id="5" xr16:uid="{D9CFDC10-399F-423F-8A1D-EC29F42FBB5F}" keepAlive="1" name="Query - SensorNodeBOM" description="Connection to the 'SensorNodeBOM' query in the workbook." type="5" refreshedVersion="6" background="1" saveData="1">
    <dbPr connection="Provider=Microsoft.Mashup.OleDb.1;Data Source=$Workbook$;Location=SensorNodeBOM;Extended Properties=&quot;&quot;" command="SELECT * FROM [SensorNodeBOM]"/>
  </connection>
</connections>
</file>

<file path=xl/sharedStrings.xml><?xml version="1.0" encoding="utf-8"?>
<sst xmlns="http://schemas.openxmlformats.org/spreadsheetml/2006/main" count="508" uniqueCount="156">
  <si>
    <t>Qty</t>
  </si>
  <si>
    <t>Value</t>
  </si>
  <si>
    <t>Device</t>
  </si>
  <si>
    <t>Package</t>
  </si>
  <si>
    <t/>
  </si>
  <si>
    <t>6MM_SWITCH</t>
  </si>
  <si>
    <t>SWITCH</t>
  </si>
  <si>
    <t>1206</t>
  </si>
  <si>
    <t>LED_GREEN, LED_GREEN1</t>
  </si>
  <si>
    <t>1X10</t>
  </si>
  <si>
    <t>HV, LV</t>
  </si>
  <si>
    <t>1X16</t>
  </si>
  <si>
    <t>JP4</t>
  </si>
  <si>
    <t>1X05</t>
  </si>
  <si>
    <t>JP2, PADS_2</t>
  </si>
  <si>
    <t>1X08</t>
  </si>
  <si>
    <t>WLEFT, WRIGHT</t>
  </si>
  <si>
    <t>1X09</t>
  </si>
  <si>
    <t>R5, R6, R7, R8, R9, R10, R11, R12, R13, R14, R15, R16, R17, R21, R22, R23</t>
  </si>
  <si>
    <t>R19</t>
  </si>
  <si>
    <t>100nF</t>
  </si>
  <si>
    <t>C5, C6</t>
  </si>
  <si>
    <t>Capacitor</t>
  </si>
  <si>
    <t>R1</t>
  </si>
  <si>
    <t>Resistor</t>
  </si>
  <si>
    <t>10uF</t>
  </si>
  <si>
    <t>C3</t>
  </si>
  <si>
    <t>16Mhz</t>
  </si>
  <si>
    <t>CSM-7X-DU</t>
  </si>
  <si>
    <t>CRYSTAL</t>
  </si>
  <si>
    <t>1X2-3.5MM</t>
  </si>
  <si>
    <t>J1</t>
  </si>
  <si>
    <t>R20</t>
  </si>
  <si>
    <t>1uF</t>
  </si>
  <si>
    <t>C4</t>
  </si>
  <si>
    <t>POWER</t>
  </si>
  <si>
    <t>22pF</t>
  </si>
  <si>
    <t>C1, C2</t>
  </si>
  <si>
    <t>MCP1703CB</t>
  </si>
  <si>
    <t>SOT23</t>
  </si>
  <si>
    <t>IC2</t>
  </si>
  <si>
    <t>R2, R3, R4</t>
  </si>
  <si>
    <t>5V</t>
  </si>
  <si>
    <t>IC3</t>
  </si>
  <si>
    <t>TQFP32-08</t>
  </si>
  <si>
    <t>MICRO</t>
  </si>
  <si>
    <t>ATTINY44-SSU</t>
  </si>
  <si>
    <t>SOIC14</t>
  </si>
  <si>
    <t>IC1</t>
  </si>
  <si>
    <t>ISP</t>
  </si>
  <si>
    <t>JP3</t>
  </si>
  <si>
    <t>1X01</t>
  </si>
  <si>
    <t>RST</t>
  </si>
  <si>
    <t>RESONATOR</t>
  </si>
  <si>
    <t>EFOBM</t>
  </si>
  <si>
    <t>U$6</t>
  </si>
  <si>
    <t>LED_13</t>
  </si>
  <si>
    <t>Part Name in EAGLE Files</t>
  </si>
  <si>
    <t>Unit Price</t>
  </si>
  <si>
    <t>Extended Price</t>
  </si>
  <si>
    <t>Resistor (Jumper)</t>
  </si>
  <si>
    <t>Pin Header</t>
  </si>
  <si>
    <t>LED</t>
  </si>
  <si>
    <t>6mm Button Switch</t>
  </si>
  <si>
    <t>Crystal</t>
  </si>
  <si>
    <t>Terminal Block</t>
  </si>
  <si>
    <t>2X03</t>
  </si>
  <si>
    <t>1X02</t>
  </si>
  <si>
    <t>GREEN</t>
  </si>
  <si>
    <t>Regulator</t>
  </si>
  <si>
    <r>
      <t xml:space="preserve">499 </t>
    </r>
    <r>
      <rPr>
        <sz val="11"/>
        <color theme="1"/>
        <rFont val="Calibri"/>
        <family val="2"/>
      </rPr>
      <t>Ω</t>
    </r>
  </si>
  <si>
    <t>1k Ω</t>
  </si>
  <si>
    <t>10k Ω</t>
  </si>
  <si>
    <t>100k Ω</t>
  </si>
  <si>
    <t>20.0 MHz</t>
  </si>
  <si>
    <t>ATMEGA328P</t>
  </si>
  <si>
    <t>0 Ω</t>
  </si>
  <si>
    <t>Pin Header (Female)</t>
  </si>
  <si>
    <t>3.3V</t>
  </si>
  <si>
    <t>499 Ω</t>
  </si>
  <si>
    <t>R5, R6, R7, R8, R9, R10, R11, R12, R13, R14, R15, R16, R17</t>
  </si>
  <si>
    <t>BME280</t>
  </si>
  <si>
    <t>Purchase Link</t>
  </si>
  <si>
    <t>Board</t>
  </si>
  <si>
    <t>Sensor Node</t>
  </si>
  <si>
    <t>Click Here (Mouser Electronics)</t>
  </si>
  <si>
    <t>Click Here (Amazon)</t>
  </si>
  <si>
    <t>Both (1 each)</t>
  </si>
  <si>
    <t>Adafruit BME280 Weather Sensor</t>
  </si>
  <si>
    <t>DFROBOT 900mA MPPT Solar Panel Controller</t>
  </si>
  <si>
    <t>6V 4.5W 165x165x3mm Solar Panel</t>
  </si>
  <si>
    <t>18650 Battery Holder</t>
  </si>
  <si>
    <t>TinyCircuits 18650 3.7V 2500mAh Battery</t>
  </si>
  <si>
    <t>Total</t>
  </si>
  <si>
    <t>Newark (N)/Digi-Key(D) Part No.</t>
  </si>
  <si>
    <t>SW262CT-ND (D)</t>
  </si>
  <si>
    <t>19J8860 (N)</t>
  </si>
  <si>
    <t>311-0.0ERCT-ND (D)</t>
  </si>
  <si>
    <t>399-4674-1-ND (D)</t>
  </si>
  <si>
    <t>311-10.0KFRCT-ND (D)</t>
  </si>
  <si>
    <t>R1, R18</t>
  </si>
  <si>
    <t>C4, C7</t>
  </si>
  <si>
    <t>82AC9485 (N)</t>
  </si>
  <si>
    <t>ED1514-ND (D)</t>
  </si>
  <si>
    <t>311-1.00KFRCT-ND (D)</t>
  </si>
  <si>
    <t>10R6014 (N)</t>
  </si>
  <si>
    <t>10R6336 (N)</t>
  </si>
  <si>
    <t>311-499FRCT-ND (D)</t>
  </si>
  <si>
    <t>88H9817 (N)</t>
  </si>
  <si>
    <t>LM3480IM3-5.0/NOPBCT-ND (D)</t>
  </si>
  <si>
    <t>XC1109CT-ND (D)</t>
  </si>
  <si>
    <t>RED</t>
  </si>
  <si>
    <t>160-1167-1-ND (D)</t>
  </si>
  <si>
    <t>ATMEGA328P-AU-ND (D)</t>
  </si>
  <si>
    <t>311-100KFRCT-ND</t>
  </si>
  <si>
    <t>68T3711 (N)</t>
  </si>
  <si>
    <t>JP1, PADS_3, PADS_1</t>
  </si>
  <si>
    <t>-</t>
  </si>
  <si>
    <t>56P2837 (N)</t>
  </si>
  <si>
    <t>Grand Total</t>
  </si>
  <si>
    <t>Parts</t>
  </si>
  <si>
    <t>PINHD-1X15</t>
  </si>
  <si>
    <t>1X15</t>
  </si>
  <si>
    <t>JP1, JP2</t>
  </si>
  <si>
    <t>PINHD-1X16</t>
  </si>
  <si>
    <t>0</t>
  </si>
  <si>
    <t>RES-US1206FAB</t>
  </si>
  <si>
    <t>R1206FAB</t>
  </si>
  <si>
    <t>R22, R23</t>
  </si>
  <si>
    <t>100k</t>
  </si>
  <si>
    <t>10k</t>
  </si>
  <si>
    <t>R18</t>
  </si>
  <si>
    <t>1k</t>
  </si>
  <si>
    <t>CAP-UNPOLARIZEDFAB</t>
  </si>
  <si>
    <t>C1206FAB</t>
  </si>
  <si>
    <t>C7</t>
  </si>
  <si>
    <t>REGULATORSOT23</t>
  </si>
  <si>
    <t>PINHD-2X3-SMD</t>
  </si>
  <si>
    <t>2X03SMD</t>
  </si>
  <si>
    <t>HD44780 16x2 Character LCD</t>
  </si>
  <si>
    <t>Display Node</t>
  </si>
  <si>
    <t>Click Here (Sparkfun)</t>
  </si>
  <si>
    <t>ESP8266 NodeMCU LUA CP2102 ESP-12E</t>
  </si>
  <si>
    <t>1X08_LONGPADS</t>
  </si>
  <si>
    <t>JP3, JP4</t>
  </si>
  <si>
    <t>JP1, PADS_3</t>
  </si>
  <si>
    <t>R5, R17</t>
  </si>
  <si>
    <t>22-23-2021</t>
  </si>
  <si>
    <t>CAPC3216X178N</t>
  </si>
  <si>
    <t>499</t>
  </si>
  <si>
    <t>ATMEGA328P-AU</t>
  </si>
  <si>
    <t>M01PTH</t>
  </si>
  <si>
    <t>M09LONGPADS</t>
  </si>
  <si>
    <t>1X09_LONGPADS</t>
  </si>
  <si>
    <t>PADS_1</t>
  </si>
  <si>
    <t>20 MHz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</si>
</sst>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NumberFormat="1"/>
    <xf numFmtId="0" fontId="4" fillId="2" borderId="1" xfId="0" applyFont="1" applyFill="1" applyBorder="1"/>
    <xf numFmtId="0" fontId="4" fillId="2" borderId="2" xfId="0" applyFont="1" applyFill="1" applyBorder="1"/>
    <xf numFmtId="0" fontId="6" fillId="0" borderId="0" xfId="2"/>
    <xf numFmtId="44" fontId="4" fillId="2" borderId="2" xfId="1" applyFont="1" applyFill="1" applyBorder="1"/>
    <xf numFmtId="44" fontId="0" fillId="0" borderId="0" xfId="1" applyFont="1"/>
    <xf numFmtId="44" fontId="4" fillId="2" borderId="3" xfId="1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44" fontId="0" fillId="0" borderId="2" xfId="1" applyFont="1" applyFill="1" applyBorder="1"/>
    <xf numFmtId="44" fontId="0" fillId="0" borderId="3" xfId="1" applyFont="1" applyFill="1" applyBorder="1"/>
    <xf numFmtId="0" fontId="0" fillId="0" borderId="0" xfId="0" applyFill="1"/>
    <xf numFmtId="0" fontId="6" fillId="0" borderId="0" xfId="2" applyFill="1"/>
    <xf numFmtId="44" fontId="0" fillId="0" borderId="0" xfId="1" applyFont="1" applyFill="1"/>
    <xf numFmtId="0" fontId="0" fillId="0" borderId="0" xfId="0" applyFill="1" applyBorder="1"/>
    <xf numFmtId="0" fontId="6" fillId="0" borderId="0" xfId="2" applyNumberFormat="1"/>
    <xf numFmtId="0" fontId="6" fillId="0" borderId="2" xfId="2" applyFill="1" applyBorder="1"/>
    <xf numFmtId="44" fontId="5" fillId="0" borderId="0" xfId="1" applyFont="1" applyFill="1"/>
    <xf numFmtId="0" fontId="0" fillId="0" borderId="0" xfId="0" applyBorder="1"/>
    <xf numFmtId="0" fontId="0" fillId="0" borderId="0" xfId="0" applyNumberFormat="1" applyBorder="1"/>
    <xf numFmtId="0" fontId="5" fillId="0" borderId="0" xfId="1" applyNumberFormat="1" applyFont="1" applyFill="1" applyBorder="1"/>
    <xf numFmtId="44" fontId="0" fillId="0" borderId="4" xfId="1" applyFont="1" applyFill="1" applyBorder="1"/>
    <xf numFmtId="44" fontId="5" fillId="0" borderId="0" xfId="1" applyFont="1"/>
    <xf numFmtId="0" fontId="5" fillId="0" borderId="0" xfId="0" applyFont="1"/>
  </cellXfs>
  <cellStyles count="3">
    <cellStyle name="Currency" xfId="1" builtinId="4"/>
    <cellStyle name="Hyperlink" xfId="2" builtinId="8"/>
    <cellStyle name="Normal" xfId="0" builtinId="0"/>
  </cellStyles>
  <dxfs count="2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6D9211F9-CB92-4002-96C3-5851450A1298}" autoFormatId="16" applyNumberFormats="0" applyBorderFormats="0" applyFontFormats="0" applyPatternFormats="0" applyAlignmentFormats="0" applyWidthHeightFormats="0">
  <queryTableRefresh nextId="9">
    <queryTableFields count="8">
      <queryTableField id="1" name="Qty" tableColumnId="1"/>
      <queryTableField id="2" name="Value" tableColumnId="2"/>
      <queryTableField id="3" name="Device" tableColumnId="3"/>
      <queryTableField id="4" name="Package" tableColumnId="4"/>
      <queryTableField id="5" name="Parts" tableColumnId="5"/>
      <queryTableField id="6" name="Description" tableColumnId="6"/>
      <queryTableField id="7" name="Column1" tableColumnId="7"/>
      <queryTableField id="8" name="_1" tableColumnId="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504600D8-98CA-48CB-8B49-37EB57B1966B}" autoFormatId="16" applyNumberFormats="0" applyBorderFormats="0" applyFontFormats="0" applyPatternFormats="0" applyAlignmentFormats="0" applyWidthHeightFormats="0">
  <queryTableRefresh nextId="9">
    <queryTableFields count="8">
      <queryTableField id="1" name="Qty" tableColumnId="1"/>
      <queryTableField id="2" name="Value" tableColumnId="2"/>
      <queryTableField id="3" name="Device" tableColumnId="3"/>
      <queryTableField id="4" name="Package" tableColumnId="4"/>
      <queryTableField id="5" name="Parts" tableColumnId="5"/>
      <queryTableField id="6" name="Description" tableColumnId="6"/>
      <queryTableField id="7" name="Column1" tableColumnId="7"/>
      <queryTableField id="8" name="_1" tableColumnId="8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01270597-BA2A-487F-BF9C-A6A84905EE58}" autoFormatId="16" applyNumberFormats="0" applyBorderFormats="0" applyFontFormats="0" applyPatternFormats="0" applyAlignmentFormats="0" applyWidthHeightFormats="0">
  <queryTableRefresh nextId="9">
    <queryTableFields count="7">
      <queryTableField id="1" name="Qty" tableColumnId="1"/>
      <queryTableField id="2" name="Value" tableColumnId="2"/>
      <queryTableField id="3" name="Device" tableColumnId="3"/>
      <queryTableField id="4" name="Package" tableColumnId="4"/>
      <queryTableField id="5" name="Parts" tableColumnId="5"/>
      <queryTableField id="7" name="Column1" tableColumnId="7"/>
      <queryTableField id="8" name="_1" tableColumnId="8"/>
    </queryTableFields>
    <queryTableDeletedFields count="1">
      <deletedField name="Description"/>
    </queryTableDeleted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16B3EF8D-4302-453A-B2BB-C904612E2176}" autoFormatId="16" applyNumberFormats="0" applyBorderFormats="0" applyFontFormats="0" applyPatternFormats="0" applyAlignmentFormats="0" applyWidthHeightFormats="0">
  <queryTableRefresh nextId="10" unboundColumnsRight="3">
    <queryTableFields count="8">
      <queryTableField id="1" name="Qty" tableColumnId="1"/>
      <queryTableField id="2" name="Value" tableColumnId="2"/>
      <queryTableField id="3" name="Device" tableColumnId="3"/>
      <queryTableField id="4" name="Package" tableColumnId="4"/>
      <queryTableField id="5" name="Parts" tableColumnId="5"/>
      <queryTableField id="7" dataBound="0" tableColumnId="7"/>
      <queryTableField id="8" dataBound="0" tableColumnId="8"/>
      <queryTableField id="9" dataBound="0" tableColumnId="9"/>
    </queryTableFields>
    <queryTableDeletedFields count="3">
      <deletedField name="Description"/>
      <deletedField name="Column1"/>
      <deletedField name="_1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D2BB40C-D8A6-45A5-BA63-8D271E5ED064}" name="DisplayBoardBOM__2" displayName="DisplayBoardBOM__2" ref="A1:H13" tableType="queryTable" totalsRowShown="0">
  <autoFilter ref="A1:H13" xr:uid="{02C28DFD-06D3-45A1-AF65-30C923768705}"/>
  <tableColumns count="8">
    <tableColumn id="1" xr3:uid="{217143EF-C04E-4CF5-90C1-0293D4D342FD}" uniqueName="1" name="Qty" queryTableFieldId="1"/>
    <tableColumn id="2" xr3:uid="{1E71FF1A-86B2-46D8-872A-5FE1DBE8A6B4}" uniqueName="2" name="Value" queryTableFieldId="2" dataDxfId="10"/>
    <tableColumn id="3" xr3:uid="{219AA3CF-3570-4ABB-AD79-3B22BD577C33}" uniqueName="3" name="Device" queryTableFieldId="3" dataDxfId="9"/>
    <tableColumn id="4" xr3:uid="{48EB8EAF-4BB2-434C-B996-E559F6CB1324}" uniqueName="4" name="Package" queryTableFieldId="4" dataDxfId="8"/>
    <tableColumn id="5" xr3:uid="{F7C71881-4EE0-4D3D-A993-E63565106493}" uniqueName="5" name="Parts" queryTableFieldId="5" dataDxfId="7"/>
    <tableColumn id="6" xr3:uid="{B2C417E8-E8AC-4A6D-8B46-E0F75928F9F3}" uniqueName="6" name="Newark (N)/Digi-Key(D) Part No." queryTableFieldId="6" dataDxfId="6"/>
    <tableColumn id="7" xr3:uid="{E06B6C9D-7824-41F0-9E39-8559C4C470AF}" uniqueName="7" name="Unit Price" queryTableFieldId="7" dataCellStyle="Currency"/>
    <tableColumn id="8" xr3:uid="{EE031AE2-2E30-4666-990E-8845A176E658}" uniqueName="8" name="Extended Price" queryTableFieldId="8" dataCellStyle="Currency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4FFF9A3-3D9D-4D3E-BF1E-66456DACC39B}" name="satshakitV3BOM" displayName="satshakitV3BOM" ref="A1:H21" tableType="queryTable" totalsRowShown="0">
  <autoFilter ref="A1:H21" xr:uid="{82194356-02C3-40EF-ACE9-592121600A64}"/>
  <tableColumns count="8">
    <tableColumn id="1" xr3:uid="{A8630731-C5FE-4392-A904-DE1B8AB6453A}" uniqueName="1" name="Qty" queryTableFieldId="1"/>
    <tableColumn id="2" xr3:uid="{752132A1-C7F7-4786-841D-12E770997FE8}" uniqueName="2" name="Value" queryTableFieldId="2" dataDxfId="5"/>
    <tableColumn id="3" xr3:uid="{369B3F12-8C13-4D0B-9AFE-9CD2F56A0D37}" uniqueName="3" name="Device" queryTableFieldId="3" dataDxfId="4"/>
    <tableColumn id="4" xr3:uid="{EF51349C-6491-4799-A852-DF7DF30CC7C3}" uniqueName="4" name="Package" queryTableFieldId="4" dataDxfId="3"/>
    <tableColumn id="5" xr3:uid="{DADD8DDA-5A2B-41BF-A614-1F51CCC46149}" uniqueName="5" name="Part Name in EAGLE Files" queryTableFieldId="5" dataDxfId="2"/>
    <tableColumn id="6" xr3:uid="{2E1A5671-B244-45F0-AB9D-858D90DB785D}" uniqueName="6" name="Newark (N)/Digi-Key(D) Part No." queryTableFieldId="6" dataDxfId="0"/>
    <tableColumn id="7" xr3:uid="{7F5459F0-349F-4BEF-BCFB-96E28ECE256B}" uniqueName="7" name="Unit Price" queryTableFieldId="7" dataDxfId="1"/>
    <tableColumn id="8" xr3:uid="{03EDAB93-10C8-43FB-A652-266F24DE1F75}" uniqueName="8" name="Extended Price" queryTableFieldId="8" dataCellStyle="Currency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183D68-950A-43C8-90D5-EDD2EA8827C1}" name="DisplayNodeBOM" displayName="DisplayNodeBOM" ref="A1:G28" tableType="queryTable" totalsRowShown="0">
  <autoFilter ref="A1:G28" xr:uid="{53C56774-6C3C-4C91-8855-7F259BD95C3A}"/>
  <tableColumns count="7">
    <tableColumn id="1" xr3:uid="{74F01543-E4C6-4C1B-9D73-414C703354AB}" uniqueName="1" name="Qty" queryTableFieldId="1"/>
    <tableColumn id="2" xr3:uid="{70D23EE7-26CF-495B-A6A7-11B53CD06F5B}" uniqueName="2" name="Value" queryTableFieldId="2" dataDxfId="21"/>
    <tableColumn id="3" xr3:uid="{35B65AD3-5974-4625-B751-EBFD469D122F}" uniqueName="3" name="Device" queryTableFieldId="3" dataDxfId="20"/>
    <tableColumn id="4" xr3:uid="{1A5E3796-EEFB-4994-A75F-16978B2BD92E}" uniqueName="4" name="Package" queryTableFieldId="4" dataDxfId="19"/>
    <tableColumn id="5" xr3:uid="{A9EC7717-C9FD-4FBE-BCE4-29134B622171}" uniqueName="5" name="Part Name in EAGLE Files" queryTableFieldId="5" dataDxfId="18"/>
    <tableColumn id="7" xr3:uid="{52558E54-0256-4A95-BBE2-B5E3950DE44A}" uniqueName="7" name="Newark (N)/Digi-Key(D) Part No." queryTableFieldId="7" dataDxfId="17"/>
    <tableColumn id="8" xr3:uid="{2C68C4C6-A288-4044-BFD8-BFD9718D5D70}" uniqueName="8" name="Unit Price" queryTableFieldId="8" dataCellStyle="Currency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4609156-63E0-41AF-8E6D-F92F31D74534}" name="SensorNodeBOM" displayName="SensorNodeBOM" ref="A1:H23" tableType="queryTable" totalsRowShown="0">
  <autoFilter ref="A1:H23" xr:uid="{62F6974B-0289-45FE-A6DE-864F483A6A5C}"/>
  <tableColumns count="8">
    <tableColumn id="1" xr3:uid="{C5F88E50-692F-4D7F-B400-5B62693E812A}" uniqueName="1" name="Qty" queryTableFieldId="1"/>
    <tableColumn id="2" xr3:uid="{B2B9DED9-755C-449A-80A7-A8701BC68710}" uniqueName="2" name="Value" queryTableFieldId="2" dataDxfId="16"/>
    <tableColumn id="3" xr3:uid="{E0717252-62D8-4978-B6E2-4E16FF680A56}" uniqueName="3" name="Device" queryTableFieldId="3" dataDxfId="15"/>
    <tableColumn id="4" xr3:uid="{2B999A26-C314-44E2-BCF9-27C62D562C64}" uniqueName="4" name="Package" queryTableFieldId="4" dataDxfId="14"/>
    <tableColumn id="5" xr3:uid="{38D1F481-11F8-4012-9C17-612B7C5B6A9E}" uniqueName="5" name="Part Name in EAGLE Files" queryTableFieldId="5" dataDxfId="13"/>
    <tableColumn id="7" xr3:uid="{374F38F3-7B82-4680-AD1B-7DF8793A57B2}" uniqueName="7" name="Newark (N)/Digi-Key(D) Part No." queryTableFieldId="7" dataDxfId="12"/>
    <tableColumn id="8" xr3:uid="{C1C65D63-8E8F-4010-85A0-00435DAA25A0}" uniqueName="8" name="Unit Price" queryTableFieldId="8" dataDxfId="11"/>
    <tableColumn id="9" xr3:uid="{322C3478-5AC1-41D8-96FA-FFB4E96C0F92}" uniqueName="9" name="Extended Price" queryTableFieldId="9" dataCellStyle="Currency">
      <calculatedColumnFormula>(A2*G2)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ewark.com/microchip/attiny44a-ssu/microcontroller-mcu-8-bit-attiny/dp/68T3711?st=ATTINY44A-SSU" TargetMode="External"/><Relationship Id="rId3" Type="http://schemas.openxmlformats.org/officeDocument/2006/relationships/hyperlink" Target="https://www.digikey.com/products/en?keywords=311-10.0KFRCT-ND" TargetMode="External"/><Relationship Id="rId7" Type="http://schemas.openxmlformats.org/officeDocument/2006/relationships/hyperlink" Target="https://www.digikey.com/products/en?keywords=LM3480IM3-5.0%2FNOPBCT-ND" TargetMode="External"/><Relationship Id="rId2" Type="http://schemas.openxmlformats.org/officeDocument/2006/relationships/hyperlink" Target="https://www.digikey.com/product-detail/en/yageo/RC1206FR-07100KL/311-100KFRCT-ND/731439" TargetMode="External"/><Relationship Id="rId1" Type="http://schemas.openxmlformats.org/officeDocument/2006/relationships/hyperlink" Target="https://www.digikey.com/products/en?keywords=311-0.0ERCT-ND" TargetMode="External"/><Relationship Id="rId6" Type="http://schemas.openxmlformats.org/officeDocument/2006/relationships/hyperlink" Target="https://www.newark.com/avx/12065c105kat2a/ceramic-capacitor-1uf-50v-x7r/dp/10R6014?ost=10R6014&amp;ddkey=https%3Aen-US%2FElement14_US%2Fsearch" TargetMode="External"/><Relationship Id="rId5" Type="http://schemas.openxmlformats.org/officeDocument/2006/relationships/hyperlink" Target="https://www.digikey.com/products/en?keywords=311-1.00KFRCT-ND" TargetMode="External"/><Relationship Id="rId10" Type="http://schemas.openxmlformats.org/officeDocument/2006/relationships/table" Target="../tables/table1.xml"/><Relationship Id="rId4" Type="http://schemas.openxmlformats.org/officeDocument/2006/relationships/hyperlink" Target="https://www.digikey.com/products/en?keywords=ED1514-ND" TargetMode="External"/><Relationship Id="rId9" Type="http://schemas.openxmlformats.org/officeDocument/2006/relationships/hyperlink" Target="https://www.digikey.com/products/en?keywords=XC1109CT-ND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gikey.com/products/en?keywords=ED1514-ND" TargetMode="External"/><Relationship Id="rId13" Type="http://schemas.openxmlformats.org/officeDocument/2006/relationships/hyperlink" Target="https://www.digikey.com/products/en?keywords=160-1167-1-ND" TargetMode="External"/><Relationship Id="rId3" Type="http://schemas.openxmlformats.org/officeDocument/2006/relationships/hyperlink" Target="https://www.digikey.com/products/en?keywords=311-0.0ERCT-ND" TargetMode="External"/><Relationship Id="rId7" Type="http://schemas.openxmlformats.org/officeDocument/2006/relationships/hyperlink" Target="https://www.newark.com/multicomp/mcrsd16000f183000rr/crystal-16mhz-18pf-11-4-x-4-7mm/dp/56P2837?st=16%20MHZ" TargetMode="External"/><Relationship Id="rId12" Type="http://schemas.openxmlformats.org/officeDocument/2006/relationships/hyperlink" Target="https://www.digikey.com/products/en?keywords=ATMEGA328P-AU-ND" TargetMode="External"/><Relationship Id="rId2" Type="http://schemas.openxmlformats.org/officeDocument/2006/relationships/hyperlink" Target="https://www.newark.com/lumex/sml-lx1206gc-tr1/led-green-2mm-x-1-6mm-10mcd-565nm/dp/19J8860?ost=19J8860&amp;ddkey=https%3Aen-US%2FElement14_US%2Fsearch" TargetMode="External"/><Relationship Id="rId1" Type="http://schemas.openxmlformats.org/officeDocument/2006/relationships/hyperlink" Target="https://www.digikey.com/products/en?keywords=SW262CT-ND" TargetMode="External"/><Relationship Id="rId6" Type="http://schemas.openxmlformats.org/officeDocument/2006/relationships/hyperlink" Target="https://www.newark.com/samsung-electro-mechanics/cl31a106kbhnnne/cap-10uf-50v-mlcc-1206/dp/82AC9485?ost=82AC9485&amp;ddkey=https%3Aen-US%2FElement14_US%2Fsearch" TargetMode="External"/><Relationship Id="rId11" Type="http://schemas.openxmlformats.org/officeDocument/2006/relationships/hyperlink" Target="https://www.digikey.com/products/en?keywords=311-499FRCT-ND" TargetMode="External"/><Relationship Id="rId5" Type="http://schemas.openxmlformats.org/officeDocument/2006/relationships/hyperlink" Target="https://www.digikey.com/products/en?keywords=311-10.0KFRCT-ND" TargetMode="External"/><Relationship Id="rId10" Type="http://schemas.openxmlformats.org/officeDocument/2006/relationships/hyperlink" Target="https://www.newark.com/multicomp/mc1206n220j500ct/ceramic-capacitor-22pf-50v-c0g/dp/10R6336?st=10R6336" TargetMode="External"/><Relationship Id="rId4" Type="http://schemas.openxmlformats.org/officeDocument/2006/relationships/hyperlink" Target="https://www.digikey.com/products/en?keywords=399-4674-1-ND" TargetMode="External"/><Relationship Id="rId9" Type="http://schemas.openxmlformats.org/officeDocument/2006/relationships/hyperlink" Target="https://www.newark.com/avx/12065c105kat2a/ceramic-capacitor-1uf-50v-x7r/dp/10R6014?ost=10R6014&amp;ddkey=https%3Aen-US%2FElement14_US%2Fsearch" TargetMode="External"/><Relationship Id="rId1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amazon.com/Sackorange-Battery-Storage-Plastic-1x18650/dp/B071JBRYF3/ref=sr_1_3?keywords=18650+battery+holder+1+slot&amp;qid=1559677167&amp;refinements=p_85%3A2470955011&amp;rnid=2470954011&amp;rps=1&amp;s=gateway&amp;sr=8-3" TargetMode="External"/><Relationship Id="rId7" Type="http://schemas.openxmlformats.org/officeDocument/2006/relationships/hyperlink" Target="https://www.sparkfun.com/products/709" TargetMode="External"/><Relationship Id="rId2" Type="http://schemas.openxmlformats.org/officeDocument/2006/relationships/hyperlink" Target="https://www.mouser.com/ProductDetail/TinyCircuits/ASR00050?qs=sGAEpiMZZMtz8P%2FeuiupSa98IU5j%252BReV4bd%252BaLAxL88%3D" TargetMode="External"/><Relationship Id="rId1" Type="http://schemas.openxmlformats.org/officeDocument/2006/relationships/hyperlink" Target="https://www.amazon.com/gp/product/B010N1SPRK" TargetMode="External"/><Relationship Id="rId6" Type="http://schemas.openxmlformats.org/officeDocument/2006/relationships/hyperlink" Target="https://www.amazon.com/gp/product/B013W1AJUY/ref=ox_sc_act_title_2?smid=AM0JQO74J587C&amp;psc=1" TargetMode="External"/><Relationship Id="rId5" Type="http://schemas.openxmlformats.org/officeDocument/2006/relationships/hyperlink" Target="https://www.amazon.com/165x165x3mm-Monocrystalline-Battery-Charger-Flashlight/dp/B01FGY5VDK/ref=sr_1_5?keywords=700mA+solar+panel&amp;qid=1559677498&amp;s=gateway&amp;sr=8-5" TargetMode="External"/><Relationship Id="rId4" Type="http://schemas.openxmlformats.org/officeDocument/2006/relationships/hyperlink" Target="https://www.amazon.com/DFROBOT-900mA-Solar-Panel-Controller/dp/B07MML4YJV/ref=sr_1_1?keywords=900+ma+solar+panel&amp;qid=1559676465&amp;s=gateway&amp;sr=8-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gikey.com/products/en?keywords=311-10.0KFRCT-ND" TargetMode="External"/><Relationship Id="rId13" Type="http://schemas.openxmlformats.org/officeDocument/2006/relationships/hyperlink" Target="https://www.newark.com/avx/12065c105kat2a/ceramic-capacitor-1uf-50v-x7r/dp/10R6014?ost=10R6014&amp;ddkey=https%3Aen-US%2FElement14_US%2Fsearch" TargetMode="External"/><Relationship Id="rId18" Type="http://schemas.openxmlformats.org/officeDocument/2006/relationships/hyperlink" Target="https://www.newark.com/multicomp/mcrsd16000f183000rr/crystal-16mhz-18pf-11-4-x-4-7mm/dp/56P2837?st=16%20MHZ" TargetMode="External"/><Relationship Id="rId3" Type="http://schemas.openxmlformats.org/officeDocument/2006/relationships/hyperlink" Target="https://www.digikey.com/products/en?keywords=ATMEGA328P-AU-ND" TargetMode="External"/><Relationship Id="rId21" Type="http://schemas.openxmlformats.org/officeDocument/2006/relationships/table" Target="../tables/table3.xml"/><Relationship Id="rId7" Type="http://schemas.openxmlformats.org/officeDocument/2006/relationships/hyperlink" Target="https://www.digikey.com/products/en?keywords=ED1514-ND" TargetMode="External"/><Relationship Id="rId12" Type="http://schemas.openxmlformats.org/officeDocument/2006/relationships/hyperlink" Target="https://www.newark.com/samsung-electro-mechanics/cl31a106kbhnnne/cap-10uf-50v-mlcc-1206/dp/82AC9485?ost=82AC9485&amp;ddkey=https%3Aen-US%2FElement14_US%2Fsearch" TargetMode="External"/><Relationship Id="rId17" Type="http://schemas.openxmlformats.org/officeDocument/2006/relationships/hyperlink" Target="https://www.newark.com/microchip/attiny44a-ssu/microcontroller-mcu-8-bit-attiny/dp/68T3711?st=ATTINY44A-SSU" TargetMode="External"/><Relationship Id="rId2" Type="http://schemas.openxmlformats.org/officeDocument/2006/relationships/hyperlink" Target="https://www.digikey.com/products/en?keywords=LM3480IM3-5.0%2FNOPBCT-ND" TargetMode="External"/><Relationship Id="rId16" Type="http://schemas.openxmlformats.org/officeDocument/2006/relationships/hyperlink" Target="https://www.digikey.com/products/en?keywords=SW262CT-ND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s://www.digikey.com/products/en?keywords=311-499FRCT-ND" TargetMode="External"/><Relationship Id="rId6" Type="http://schemas.openxmlformats.org/officeDocument/2006/relationships/hyperlink" Target="https://www.digikey.com/products/en?keywords=311-1.00KFRCT-ND" TargetMode="External"/><Relationship Id="rId11" Type="http://schemas.openxmlformats.org/officeDocument/2006/relationships/hyperlink" Target="https://www.digikey.com/product-detail/en/yageo/RC1206FR-07100KL/311-100KFRCT-ND/731439" TargetMode="External"/><Relationship Id="rId5" Type="http://schemas.openxmlformats.org/officeDocument/2006/relationships/hyperlink" Target="https://www.digikey.com/products/en?keywords=160-1167-1-ND" TargetMode="External"/><Relationship Id="rId15" Type="http://schemas.openxmlformats.org/officeDocument/2006/relationships/hyperlink" Target="https://www.newark.com/lumex/sml-lx1206gc-tr1/led-green-2mm-x-1-6mm-10mcd-565nm/dp/19J8860?ost=19J8860&amp;ddkey=https%3Aen-US%2FElement14_US%2Fsearch" TargetMode="External"/><Relationship Id="rId10" Type="http://schemas.openxmlformats.org/officeDocument/2006/relationships/hyperlink" Target="https://www.digikey.com/products/en?keywords=311-0.0ERCT-ND" TargetMode="External"/><Relationship Id="rId19" Type="http://schemas.openxmlformats.org/officeDocument/2006/relationships/hyperlink" Target="https://www.newark.com/microchip/mcp1700t-3302e-tt/ldo-voltage-regulator-3-3v-250ma/dp/88H9817" TargetMode="External"/><Relationship Id="rId4" Type="http://schemas.openxmlformats.org/officeDocument/2006/relationships/hyperlink" Target="https://www.digikey.com/products/en?keywords=XC1109CT-ND" TargetMode="External"/><Relationship Id="rId9" Type="http://schemas.openxmlformats.org/officeDocument/2006/relationships/hyperlink" Target="https://www.digikey.com/products/en?keywords=399-4674-1-ND" TargetMode="External"/><Relationship Id="rId14" Type="http://schemas.openxmlformats.org/officeDocument/2006/relationships/hyperlink" Target="https://www.newark.com/multicomp/mc1206n220j500ct/ceramic-capacitor-22pf-50v-c0g/dp/10R6336?st=10R6336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gikey.com/products/en?keywords=ED1514-ND" TargetMode="External"/><Relationship Id="rId13" Type="http://schemas.openxmlformats.org/officeDocument/2006/relationships/hyperlink" Target="https://www.newark.com/microchip/mcp1700t-3302e-tt/ldo-voltage-regulator-3-3v-250ma/dp/88H9817" TargetMode="External"/><Relationship Id="rId3" Type="http://schemas.openxmlformats.org/officeDocument/2006/relationships/hyperlink" Target="https://www.digikey.com/products/en?keywords=311-0.0ERCT-ND" TargetMode="External"/><Relationship Id="rId7" Type="http://schemas.openxmlformats.org/officeDocument/2006/relationships/hyperlink" Target="https://www.newark.com/multicomp/mcrsd16000f183000rr/crystal-16mhz-18pf-11-4-x-4-7mm/dp/56P2837?st=16%20MHZ" TargetMode="External"/><Relationship Id="rId12" Type="http://schemas.openxmlformats.org/officeDocument/2006/relationships/hyperlink" Target="https://www.digikey.com/products/en?keywords=ATMEGA328P-AU-ND" TargetMode="External"/><Relationship Id="rId2" Type="http://schemas.openxmlformats.org/officeDocument/2006/relationships/hyperlink" Target="https://www.newark.com/lumex/sml-lx1206gc-tr1/led-green-2mm-x-1-6mm-10mcd-565nm/dp/19J8860?ost=19J8860&amp;ddkey=https%3Aen-US%2FElement14_US%2Fsearch" TargetMode="External"/><Relationship Id="rId1" Type="http://schemas.openxmlformats.org/officeDocument/2006/relationships/hyperlink" Target="https://www.digikey.com/products/en?keywords=SW262CT-ND" TargetMode="External"/><Relationship Id="rId6" Type="http://schemas.openxmlformats.org/officeDocument/2006/relationships/hyperlink" Target="https://www.newark.com/samsung-electro-mechanics/cl31a106kbhnnne/cap-10uf-50v-mlcc-1206/dp/82AC9485?ost=82AC9485&amp;ddkey=https%3Aen-US%2FElement14_US%2Fsearch" TargetMode="External"/><Relationship Id="rId11" Type="http://schemas.openxmlformats.org/officeDocument/2006/relationships/hyperlink" Target="https://www.digikey.com/products/en?keywords=311-499FRCT-ND" TargetMode="External"/><Relationship Id="rId5" Type="http://schemas.openxmlformats.org/officeDocument/2006/relationships/hyperlink" Target="https://www.digikey.com/products/en?keywords=311-10.0KFRCT-ND" TargetMode="External"/><Relationship Id="rId15" Type="http://schemas.openxmlformats.org/officeDocument/2006/relationships/table" Target="../tables/table4.xml"/><Relationship Id="rId10" Type="http://schemas.openxmlformats.org/officeDocument/2006/relationships/hyperlink" Target="https://www.newark.com/multicomp/mc1206n220j500ct/ceramic-capacitor-22pf-50v-c0g/dp/10R6336?st=10R6336" TargetMode="External"/><Relationship Id="rId4" Type="http://schemas.openxmlformats.org/officeDocument/2006/relationships/hyperlink" Target="https://www.digikey.com/products/en?keywords=399-4674-1-ND" TargetMode="External"/><Relationship Id="rId9" Type="http://schemas.openxmlformats.org/officeDocument/2006/relationships/hyperlink" Target="https://www.newark.com/avx/12065c105kat2a/ceramic-capacitor-1uf-50v-x7r/dp/10R6014?ost=10R6014&amp;ddkey=https%3Aen-US%2FElement14_US%2Fsearch" TargetMode="External"/><Relationship Id="rId14" Type="http://schemas.openxmlformats.org/officeDocument/2006/relationships/hyperlink" Target="https://www.digikey.com/products/en?keywords=160-1167-1-N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BFD05-4F7F-4F4C-B125-B131A1494437}">
  <dimension ref="A1:H15"/>
  <sheetViews>
    <sheetView workbookViewId="0">
      <selection activeCell="H15" sqref="H15"/>
    </sheetView>
  </sheetViews>
  <sheetFormatPr defaultRowHeight="15" x14ac:dyDescent="0.25"/>
  <cols>
    <col min="1" max="1" width="6.42578125" bestFit="1" customWidth="1"/>
    <col min="2" max="2" width="13.42578125" bestFit="1" customWidth="1"/>
    <col min="3" max="3" width="21.5703125" bestFit="1" customWidth="1"/>
    <col min="4" max="4" width="10.85546875" bestFit="1" customWidth="1"/>
    <col min="5" max="5" width="8.42578125" bestFit="1" customWidth="1"/>
    <col min="6" max="6" width="20.7109375" bestFit="1" customWidth="1"/>
    <col min="7" max="7" width="11.140625" style="6" bestFit="1" customWidth="1"/>
    <col min="8" max="8" width="8.42578125" style="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120</v>
      </c>
      <c r="F1" t="s">
        <v>94</v>
      </c>
      <c r="G1" s="6" t="s">
        <v>58</v>
      </c>
      <c r="H1" s="7" t="s">
        <v>59</v>
      </c>
    </row>
    <row r="2" spans="1:8" x14ac:dyDescent="0.25">
      <c r="A2">
        <v>2</v>
      </c>
      <c r="B2" s="1" t="s">
        <v>4</v>
      </c>
      <c r="C2" s="1" t="s">
        <v>121</v>
      </c>
      <c r="D2" s="1" t="s">
        <v>122</v>
      </c>
      <c r="E2" s="1" t="s">
        <v>123</v>
      </c>
      <c r="F2" s="6" t="s">
        <v>117</v>
      </c>
      <c r="G2" s="6" t="s">
        <v>117</v>
      </c>
      <c r="H2" s="6" t="s">
        <v>117</v>
      </c>
    </row>
    <row r="3" spans="1:8" x14ac:dyDescent="0.25">
      <c r="A3">
        <v>1</v>
      </c>
      <c r="B3" s="1" t="s">
        <v>4</v>
      </c>
      <c r="C3" s="1" t="s">
        <v>124</v>
      </c>
      <c r="D3" s="1" t="s">
        <v>11</v>
      </c>
      <c r="E3" s="1" t="s">
        <v>12</v>
      </c>
      <c r="F3" s="6" t="s">
        <v>117</v>
      </c>
      <c r="G3" s="6" t="s">
        <v>117</v>
      </c>
      <c r="H3" s="6" t="s">
        <v>117</v>
      </c>
    </row>
    <row r="4" spans="1:8" x14ac:dyDescent="0.25">
      <c r="A4">
        <v>2</v>
      </c>
      <c r="B4" s="1" t="s">
        <v>125</v>
      </c>
      <c r="C4" s="1" t="s">
        <v>126</v>
      </c>
      <c r="D4" s="1" t="s">
        <v>127</v>
      </c>
      <c r="E4" s="1" t="s">
        <v>128</v>
      </c>
      <c r="F4" s="16" t="s">
        <v>97</v>
      </c>
      <c r="G4" s="6">
        <v>7.0000000000000007E-2</v>
      </c>
      <c r="H4" s="6">
        <f t="shared" ref="H3:H13" si="0">(A4*G4)</f>
        <v>0.14000000000000001</v>
      </c>
    </row>
    <row r="5" spans="1:8" x14ac:dyDescent="0.25">
      <c r="A5">
        <v>1</v>
      </c>
      <c r="B5" s="1" t="s">
        <v>129</v>
      </c>
      <c r="C5" s="1" t="s">
        <v>126</v>
      </c>
      <c r="D5" s="1" t="s">
        <v>127</v>
      </c>
      <c r="E5" s="1" t="s">
        <v>19</v>
      </c>
      <c r="F5" s="4" t="s">
        <v>114</v>
      </c>
      <c r="G5" s="6">
        <v>0.1</v>
      </c>
      <c r="H5" s="6">
        <f t="shared" si="0"/>
        <v>0.1</v>
      </c>
    </row>
    <row r="6" spans="1:8" x14ac:dyDescent="0.25">
      <c r="A6">
        <v>1</v>
      </c>
      <c r="B6" s="1" t="s">
        <v>130</v>
      </c>
      <c r="C6" s="1" t="s">
        <v>126</v>
      </c>
      <c r="D6" s="1" t="s">
        <v>127</v>
      </c>
      <c r="E6" s="1" t="s">
        <v>131</v>
      </c>
      <c r="F6" s="16" t="s">
        <v>99</v>
      </c>
      <c r="G6" s="6">
        <v>0.1</v>
      </c>
      <c r="H6" s="6">
        <f t="shared" si="0"/>
        <v>0.1</v>
      </c>
    </row>
    <row r="7" spans="1:8" x14ac:dyDescent="0.25">
      <c r="A7">
        <v>1</v>
      </c>
      <c r="B7" s="1" t="s">
        <v>65</v>
      </c>
      <c r="C7" s="1" t="s">
        <v>30</v>
      </c>
      <c r="D7" s="1" t="s">
        <v>30</v>
      </c>
      <c r="E7" s="1" t="s">
        <v>31</v>
      </c>
      <c r="F7" s="16" t="s">
        <v>103</v>
      </c>
      <c r="G7" s="6">
        <v>1.06</v>
      </c>
      <c r="H7" s="6">
        <f t="shared" si="0"/>
        <v>1.06</v>
      </c>
    </row>
    <row r="8" spans="1:8" x14ac:dyDescent="0.25">
      <c r="A8">
        <v>1</v>
      </c>
      <c r="B8" s="1" t="s">
        <v>132</v>
      </c>
      <c r="C8" s="1" t="s">
        <v>126</v>
      </c>
      <c r="D8" s="1" t="s">
        <v>127</v>
      </c>
      <c r="E8" s="1" t="s">
        <v>32</v>
      </c>
      <c r="F8" s="16" t="s">
        <v>104</v>
      </c>
      <c r="G8" s="6">
        <v>0.1</v>
      </c>
      <c r="H8" s="6">
        <f t="shared" si="0"/>
        <v>0.1</v>
      </c>
    </row>
    <row r="9" spans="1:8" x14ac:dyDescent="0.25">
      <c r="A9">
        <v>1</v>
      </c>
      <c r="B9" s="1" t="s">
        <v>33</v>
      </c>
      <c r="C9" s="1" t="s">
        <v>133</v>
      </c>
      <c r="D9" s="1" t="s">
        <v>134</v>
      </c>
      <c r="E9" s="1" t="s">
        <v>135</v>
      </c>
      <c r="F9" s="16" t="s">
        <v>105</v>
      </c>
      <c r="G9" s="6">
        <v>0.60599999999999998</v>
      </c>
      <c r="H9" s="6">
        <f t="shared" si="0"/>
        <v>0.60599999999999998</v>
      </c>
    </row>
    <row r="10" spans="1:8" x14ac:dyDescent="0.25">
      <c r="A10">
        <v>1</v>
      </c>
      <c r="B10" s="1" t="s">
        <v>42</v>
      </c>
      <c r="C10" s="1" t="s">
        <v>136</v>
      </c>
      <c r="D10" s="1" t="s">
        <v>39</v>
      </c>
      <c r="E10" s="1" t="s">
        <v>43</v>
      </c>
      <c r="F10" s="16" t="s">
        <v>109</v>
      </c>
      <c r="G10" s="6">
        <v>1.02</v>
      </c>
      <c r="H10" s="6">
        <f t="shared" si="0"/>
        <v>1.02</v>
      </c>
    </row>
    <row r="11" spans="1:8" x14ac:dyDescent="0.25">
      <c r="A11">
        <v>1</v>
      </c>
      <c r="B11" s="1" t="s">
        <v>46</v>
      </c>
      <c r="C11" s="1" t="s">
        <v>46</v>
      </c>
      <c r="D11" s="1" t="s">
        <v>47</v>
      </c>
      <c r="E11" s="1" t="s">
        <v>48</v>
      </c>
      <c r="F11" s="4" t="s">
        <v>115</v>
      </c>
      <c r="G11" s="6">
        <v>0.73199999999999998</v>
      </c>
      <c r="H11" s="6">
        <f t="shared" si="0"/>
        <v>0.73199999999999998</v>
      </c>
    </row>
    <row r="12" spans="1:8" x14ac:dyDescent="0.25">
      <c r="A12">
        <v>1</v>
      </c>
      <c r="B12" s="1" t="s">
        <v>49</v>
      </c>
      <c r="C12" s="1" t="s">
        <v>137</v>
      </c>
      <c r="D12" s="1" t="s">
        <v>138</v>
      </c>
      <c r="E12" s="1" t="s">
        <v>50</v>
      </c>
      <c r="F12" s="1" t="s">
        <v>117</v>
      </c>
      <c r="G12" s="6" t="s">
        <v>117</v>
      </c>
      <c r="H12" s="6" t="s">
        <v>117</v>
      </c>
    </row>
    <row r="13" spans="1:8" x14ac:dyDescent="0.25">
      <c r="A13">
        <v>1</v>
      </c>
      <c r="B13" s="1" t="s">
        <v>155</v>
      </c>
      <c r="C13" s="1" t="s">
        <v>53</v>
      </c>
      <c r="D13" s="1" t="s">
        <v>54</v>
      </c>
      <c r="E13" s="1" t="s">
        <v>55</v>
      </c>
      <c r="F13" s="16" t="s">
        <v>110</v>
      </c>
      <c r="G13" s="6">
        <v>0.63</v>
      </c>
      <c r="H13" s="6">
        <f t="shared" si="0"/>
        <v>0.63</v>
      </c>
    </row>
    <row r="15" spans="1:8" x14ac:dyDescent="0.25">
      <c r="G15" s="23" t="s">
        <v>93</v>
      </c>
      <c r="H15" s="6">
        <f>SUM(H2:H13)</f>
        <v>4.4880000000000004</v>
      </c>
    </row>
  </sheetData>
  <hyperlinks>
    <hyperlink ref="F4" r:id="rId1" xr:uid="{090AFE8E-15B7-45E2-AD5E-BD9EFE1C2BA3}"/>
    <hyperlink ref="F5" r:id="rId2" xr:uid="{B34D2B44-282C-4829-B838-E9CC64C58FE6}"/>
    <hyperlink ref="F6" r:id="rId3" xr:uid="{3C5333E9-15CE-455B-8B70-23364DEF48DF}"/>
    <hyperlink ref="F7" r:id="rId4" xr:uid="{B1B158EB-EDC1-4E21-A226-4055BA83A541}"/>
    <hyperlink ref="F8" r:id="rId5" xr:uid="{706DB0B8-ADDA-476F-9E35-FB208CDEAB86}"/>
    <hyperlink ref="F9" r:id="rId6" xr:uid="{D9D4E135-194E-44B4-A5E1-6162163BE636}"/>
    <hyperlink ref="F10" r:id="rId7" xr:uid="{225B5B53-C135-4AEA-A2F7-5C202AF8973F}"/>
    <hyperlink ref="F11" r:id="rId8" display="68T3711" xr:uid="{BEB90562-3454-4B6E-8F0A-2F2A7EF929AA}"/>
    <hyperlink ref="F13" r:id="rId9" xr:uid="{5BA3020D-E703-424D-B6B0-7F6223E87947}"/>
  </hyperlinks>
  <pageMargins left="0.7" right="0.7" top="0.75" bottom="0.75" header="0.3" footer="0.3"/>
  <tableParts count="1"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C58BB-C30E-4709-A7E2-39890E108F88}">
  <dimension ref="A1:H23"/>
  <sheetViews>
    <sheetView zoomScale="53" zoomScaleNormal="53" workbookViewId="0">
      <selection activeCell="H23" sqref="H23"/>
    </sheetView>
  </sheetViews>
  <sheetFormatPr defaultRowHeight="15" x14ac:dyDescent="0.25"/>
  <cols>
    <col min="1" max="1" width="6.42578125" bestFit="1" customWidth="1"/>
    <col min="2" max="2" width="16.140625" bestFit="1" customWidth="1"/>
    <col min="3" max="3" width="26.140625" bestFit="1" customWidth="1"/>
    <col min="4" max="4" width="23.7109375" customWidth="1"/>
    <col min="5" max="5" width="34.5703125" customWidth="1"/>
    <col min="6" max="6" width="42" customWidth="1"/>
    <col min="7" max="7" width="16" customWidth="1"/>
    <col min="8" max="8" width="24.85546875" style="6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57</v>
      </c>
      <c r="F1" t="s">
        <v>94</v>
      </c>
      <c r="G1" t="s">
        <v>58</v>
      </c>
      <c r="H1" s="6" t="s">
        <v>59</v>
      </c>
    </row>
    <row r="2" spans="1:8" x14ac:dyDescent="0.25">
      <c r="A2">
        <v>1</v>
      </c>
      <c r="B2" s="1" t="s">
        <v>4</v>
      </c>
      <c r="C2" t="s">
        <v>63</v>
      </c>
      <c r="D2" s="1" t="s">
        <v>5</v>
      </c>
      <c r="E2" s="1" t="s">
        <v>6</v>
      </c>
      <c r="F2" s="16" t="s">
        <v>95</v>
      </c>
      <c r="G2" s="6">
        <v>1.06</v>
      </c>
      <c r="H2" s="6">
        <f>(A2*G2)</f>
        <v>1.06</v>
      </c>
    </row>
    <row r="3" spans="1:8" x14ac:dyDescent="0.25">
      <c r="A3">
        <v>1</v>
      </c>
      <c r="B3" s="1" t="s">
        <v>4</v>
      </c>
      <c r="C3" t="s">
        <v>77</v>
      </c>
      <c r="D3" s="1" t="s">
        <v>143</v>
      </c>
      <c r="E3" s="1" t="s">
        <v>81</v>
      </c>
      <c r="F3" s="1" t="s">
        <v>117</v>
      </c>
      <c r="G3" s="1" t="s">
        <v>117</v>
      </c>
      <c r="H3" s="6" t="s">
        <v>117</v>
      </c>
    </row>
    <row r="4" spans="1:8" x14ac:dyDescent="0.25">
      <c r="A4">
        <v>2</v>
      </c>
      <c r="B4" s="1" t="s">
        <v>4</v>
      </c>
      <c r="C4" t="s">
        <v>62</v>
      </c>
      <c r="D4" s="1" t="s">
        <v>7</v>
      </c>
      <c r="E4" s="1" t="s">
        <v>8</v>
      </c>
      <c r="F4" s="16" t="s">
        <v>96</v>
      </c>
      <c r="G4" s="6">
        <v>0.32300000000000001</v>
      </c>
      <c r="H4" s="6">
        <f t="shared" ref="H3:H21" si="0">(A4*G4)</f>
        <v>0.64600000000000002</v>
      </c>
    </row>
    <row r="5" spans="1:8" x14ac:dyDescent="0.25">
      <c r="A5">
        <v>2</v>
      </c>
      <c r="B5" s="1" t="s">
        <v>4</v>
      </c>
      <c r="C5" t="s">
        <v>77</v>
      </c>
      <c r="D5" s="1" t="s">
        <v>122</v>
      </c>
      <c r="E5" s="1" t="s">
        <v>144</v>
      </c>
      <c r="F5" s="1" t="s">
        <v>117</v>
      </c>
      <c r="G5" s="1" t="s">
        <v>117</v>
      </c>
      <c r="H5" s="6" t="s">
        <v>117</v>
      </c>
    </row>
    <row r="6" spans="1:8" x14ac:dyDescent="0.25">
      <c r="A6">
        <v>2</v>
      </c>
      <c r="B6" s="1" t="s">
        <v>4</v>
      </c>
      <c r="C6" t="s">
        <v>61</v>
      </c>
      <c r="D6" s="1" t="s">
        <v>13</v>
      </c>
      <c r="E6" s="1" t="s">
        <v>14</v>
      </c>
      <c r="F6" s="1" t="s">
        <v>117</v>
      </c>
      <c r="G6" s="1" t="s">
        <v>117</v>
      </c>
      <c r="H6" s="6" t="s">
        <v>117</v>
      </c>
    </row>
    <row r="7" spans="1:8" x14ac:dyDescent="0.25">
      <c r="A7">
        <v>2</v>
      </c>
      <c r="B7" s="1" t="s">
        <v>4</v>
      </c>
      <c r="C7" t="s">
        <v>61</v>
      </c>
      <c r="D7" s="1" t="s">
        <v>17</v>
      </c>
      <c r="E7" s="1" t="s">
        <v>145</v>
      </c>
      <c r="F7" s="1" t="s">
        <v>117</v>
      </c>
      <c r="G7" s="1" t="s">
        <v>117</v>
      </c>
      <c r="H7" s="6" t="s">
        <v>117</v>
      </c>
    </row>
    <row r="8" spans="1:8" x14ac:dyDescent="0.25">
      <c r="A8">
        <v>2</v>
      </c>
      <c r="B8" s="1" t="s">
        <v>125</v>
      </c>
      <c r="C8" t="s">
        <v>60</v>
      </c>
      <c r="D8" s="1" t="s">
        <v>127</v>
      </c>
      <c r="E8" s="1" t="s">
        <v>146</v>
      </c>
      <c r="F8" s="16" t="s">
        <v>97</v>
      </c>
      <c r="G8" s="6">
        <v>7.0000000000000007E-2</v>
      </c>
      <c r="H8" s="6">
        <f t="shared" si="0"/>
        <v>0.14000000000000001</v>
      </c>
    </row>
    <row r="9" spans="1:8" x14ac:dyDescent="0.25">
      <c r="A9">
        <v>2</v>
      </c>
      <c r="B9" s="1" t="s">
        <v>20</v>
      </c>
      <c r="C9" s="1" t="s">
        <v>22</v>
      </c>
      <c r="D9" s="1" t="s">
        <v>7</v>
      </c>
      <c r="E9" s="1" t="s">
        <v>21</v>
      </c>
      <c r="F9" s="16" t="s">
        <v>98</v>
      </c>
      <c r="G9" s="6">
        <v>0.44</v>
      </c>
      <c r="H9" s="6">
        <f t="shared" si="0"/>
        <v>0.88</v>
      </c>
    </row>
    <row r="10" spans="1:8" x14ac:dyDescent="0.25">
      <c r="A10">
        <v>1</v>
      </c>
      <c r="B10" s="1" t="s">
        <v>130</v>
      </c>
      <c r="C10" t="s">
        <v>24</v>
      </c>
      <c r="D10" s="1" t="s">
        <v>7</v>
      </c>
      <c r="E10" s="1" t="s">
        <v>23</v>
      </c>
      <c r="F10" s="16" t="s">
        <v>99</v>
      </c>
      <c r="G10" s="6">
        <v>0.1</v>
      </c>
      <c r="H10" s="6">
        <f t="shared" si="0"/>
        <v>0.1</v>
      </c>
    </row>
    <row r="11" spans="1:8" x14ac:dyDescent="0.25">
      <c r="A11">
        <v>1</v>
      </c>
      <c r="B11" s="1" t="s">
        <v>25</v>
      </c>
      <c r="C11" s="1" t="s">
        <v>22</v>
      </c>
      <c r="D11" s="1" t="s">
        <v>7</v>
      </c>
      <c r="E11" s="1" t="s">
        <v>26</v>
      </c>
      <c r="F11" s="16" t="s">
        <v>102</v>
      </c>
      <c r="G11" s="6">
        <v>0.65700000000000003</v>
      </c>
      <c r="H11" s="6">
        <f t="shared" si="0"/>
        <v>0.65700000000000003</v>
      </c>
    </row>
    <row r="12" spans="1:8" x14ac:dyDescent="0.25">
      <c r="A12">
        <v>1</v>
      </c>
      <c r="B12" s="1" t="s">
        <v>27</v>
      </c>
      <c r="C12" s="1" t="s">
        <v>28</v>
      </c>
      <c r="D12" s="1" t="s">
        <v>28</v>
      </c>
      <c r="E12" s="1" t="s">
        <v>29</v>
      </c>
      <c r="F12" s="4" t="s">
        <v>118</v>
      </c>
      <c r="G12" s="6">
        <v>1.1100000000000001</v>
      </c>
      <c r="H12" s="6">
        <f t="shared" si="0"/>
        <v>1.1100000000000001</v>
      </c>
    </row>
    <row r="13" spans="1:8" x14ac:dyDescent="0.25">
      <c r="A13">
        <v>1</v>
      </c>
      <c r="B13" s="1" t="s">
        <v>30</v>
      </c>
      <c r="C13" s="1" t="s">
        <v>65</v>
      </c>
      <c r="D13" s="1" t="s">
        <v>30</v>
      </c>
      <c r="E13" s="1" t="s">
        <v>31</v>
      </c>
      <c r="F13" s="16" t="s">
        <v>103</v>
      </c>
      <c r="G13" s="6">
        <v>1.06</v>
      </c>
      <c r="H13" s="6">
        <f t="shared" si="0"/>
        <v>1.06</v>
      </c>
    </row>
    <row r="14" spans="1:8" x14ac:dyDescent="0.25">
      <c r="A14">
        <v>1</v>
      </c>
      <c r="B14" s="1" t="s">
        <v>33</v>
      </c>
      <c r="C14" s="1" t="s">
        <v>22</v>
      </c>
      <c r="D14" s="1" t="s">
        <v>7</v>
      </c>
      <c r="E14" s="1" t="s">
        <v>34</v>
      </c>
      <c r="F14" s="16" t="s">
        <v>105</v>
      </c>
      <c r="G14" s="6">
        <v>0.60599999999999998</v>
      </c>
      <c r="H14" s="6">
        <f t="shared" si="0"/>
        <v>0.60599999999999998</v>
      </c>
    </row>
    <row r="15" spans="1:8" x14ac:dyDescent="0.25">
      <c r="A15">
        <v>1</v>
      </c>
      <c r="B15" s="1" t="s">
        <v>147</v>
      </c>
      <c r="C15" t="s">
        <v>61</v>
      </c>
      <c r="D15" s="1" t="s">
        <v>147</v>
      </c>
      <c r="E15" s="1" t="s">
        <v>35</v>
      </c>
      <c r="F15" s="1" t="s">
        <v>117</v>
      </c>
      <c r="G15" s="1" t="s">
        <v>117</v>
      </c>
      <c r="H15" s="6" t="s">
        <v>117</v>
      </c>
    </row>
    <row r="16" spans="1:8" x14ac:dyDescent="0.25">
      <c r="A16">
        <v>2</v>
      </c>
      <c r="B16" s="1" t="s">
        <v>36</v>
      </c>
      <c r="C16" s="1" t="s">
        <v>22</v>
      </c>
      <c r="D16" s="1" t="s">
        <v>148</v>
      </c>
      <c r="E16" s="1" t="s">
        <v>37</v>
      </c>
      <c r="F16" s="16" t="s">
        <v>106</v>
      </c>
      <c r="G16" s="6">
        <v>0.34300000000000003</v>
      </c>
      <c r="H16" s="6">
        <f t="shared" si="0"/>
        <v>0.68600000000000005</v>
      </c>
    </row>
    <row r="17" spans="1:8" x14ac:dyDescent="0.25">
      <c r="A17">
        <v>3</v>
      </c>
      <c r="B17" s="1" t="s">
        <v>149</v>
      </c>
      <c r="C17" t="s">
        <v>24</v>
      </c>
      <c r="D17" s="1" t="s">
        <v>7</v>
      </c>
      <c r="E17" s="1" t="s">
        <v>41</v>
      </c>
      <c r="F17" s="16" t="s">
        <v>107</v>
      </c>
      <c r="G17" s="6">
        <v>0.1</v>
      </c>
      <c r="H17" s="6">
        <f t="shared" si="0"/>
        <v>0.30000000000000004</v>
      </c>
    </row>
    <row r="18" spans="1:8" x14ac:dyDescent="0.25">
      <c r="A18">
        <v>1</v>
      </c>
      <c r="B18" s="1" t="s">
        <v>150</v>
      </c>
      <c r="C18" t="s">
        <v>75</v>
      </c>
      <c r="D18" s="1" t="s">
        <v>44</v>
      </c>
      <c r="E18" s="1" t="s">
        <v>45</v>
      </c>
      <c r="F18" s="16" t="s">
        <v>113</v>
      </c>
      <c r="G18" s="6">
        <v>2.0699999999999998</v>
      </c>
      <c r="H18" s="6">
        <f t="shared" si="0"/>
        <v>2.0699999999999998</v>
      </c>
    </row>
    <row r="19" spans="1:8" x14ac:dyDescent="0.25">
      <c r="A19">
        <v>1</v>
      </c>
      <c r="B19" s="1" t="s">
        <v>151</v>
      </c>
      <c r="C19" t="s">
        <v>61</v>
      </c>
      <c r="D19" s="1" t="s">
        <v>51</v>
      </c>
      <c r="E19" s="1" t="s">
        <v>52</v>
      </c>
      <c r="F19" s="1" t="s">
        <v>117</v>
      </c>
      <c r="G19" s="1" t="s">
        <v>117</v>
      </c>
      <c r="H19" s="6" t="s">
        <v>117</v>
      </c>
    </row>
    <row r="20" spans="1:8" x14ac:dyDescent="0.25">
      <c r="A20">
        <v>1</v>
      </c>
      <c r="B20" s="1" t="s">
        <v>152</v>
      </c>
      <c r="C20" t="s">
        <v>61</v>
      </c>
      <c r="D20" s="1" t="s">
        <v>153</v>
      </c>
      <c r="E20" s="1" t="s">
        <v>154</v>
      </c>
      <c r="F20" s="1" t="s">
        <v>117</v>
      </c>
      <c r="G20" s="1" t="s">
        <v>117</v>
      </c>
      <c r="H20" s="6" t="s">
        <v>117</v>
      </c>
    </row>
    <row r="21" spans="1:8" x14ac:dyDescent="0.25">
      <c r="A21">
        <v>1</v>
      </c>
      <c r="B21" s="1" t="s">
        <v>111</v>
      </c>
      <c r="C21" t="s">
        <v>62</v>
      </c>
      <c r="D21" s="1" t="s">
        <v>7</v>
      </c>
      <c r="E21" s="1" t="s">
        <v>56</v>
      </c>
      <c r="F21" s="16" t="s">
        <v>112</v>
      </c>
      <c r="G21" s="6">
        <v>0.37</v>
      </c>
      <c r="H21" s="6">
        <f t="shared" si="0"/>
        <v>0.37</v>
      </c>
    </row>
    <row r="23" spans="1:8" x14ac:dyDescent="0.25">
      <c r="G23" s="24" t="s">
        <v>93</v>
      </c>
      <c r="H23" s="6">
        <f>SUM(H2:H21)</f>
        <v>9.6849999999999987</v>
      </c>
    </row>
  </sheetData>
  <hyperlinks>
    <hyperlink ref="F2" r:id="rId1" xr:uid="{89336DDD-FB2A-4BD3-99E3-24A93B0A3C5A}"/>
    <hyperlink ref="F4" r:id="rId2" xr:uid="{82321C2B-3A58-4731-B63D-9F61159FE3B3}"/>
    <hyperlink ref="F8" r:id="rId3" xr:uid="{866AD370-BD8F-42D3-92BC-EEF2F942315F}"/>
    <hyperlink ref="F9" r:id="rId4" xr:uid="{B528CCD4-D4DA-4546-8DFE-28E221C49877}"/>
    <hyperlink ref="F10" r:id="rId5" xr:uid="{F878D445-B7DF-42EF-B276-7A55024D8A42}"/>
    <hyperlink ref="F11" r:id="rId6" xr:uid="{B0F6B530-F841-4D03-B888-78AE9AA96000}"/>
    <hyperlink ref="F12" r:id="rId7" display="56P2837" xr:uid="{250E397A-99EB-447C-A8A9-9531A4BD2472}"/>
    <hyperlink ref="F13" r:id="rId8" xr:uid="{56D02893-B9F0-422F-92B4-68529DA36BD6}"/>
    <hyperlink ref="F14" r:id="rId9" xr:uid="{99F6A48B-98FB-4D04-8FE1-D387D8827C78}"/>
    <hyperlink ref="F16" r:id="rId10" xr:uid="{2D243E71-7315-4A0E-824B-E6DDFBD32610}"/>
    <hyperlink ref="F17" r:id="rId11" xr:uid="{C67D9789-112E-4A8B-AEA6-25B9AA336491}"/>
    <hyperlink ref="F18" r:id="rId12" xr:uid="{2223827B-8FBE-44BD-ADCB-E58E665D9000}"/>
    <hyperlink ref="F21" r:id="rId13" xr:uid="{6CC4069C-5E6D-4F72-8F7B-892663ED33E5}"/>
  </hyperlinks>
  <pageMargins left="0.7" right="0.7" top="0.75" bottom="0.75" header="0.3" footer="0.3"/>
  <tableParts count="1">
    <tablePart r:id="rId1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872EF-351D-4BA5-B529-20F3A399EAB7}">
  <dimension ref="A1:G12"/>
  <sheetViews>
    <sheetView tabSelected="1" workbookViewId="0">
      <selection activeCell="G12" sqref="G12"/>
    </sheetView>
  </sheetViews>
  <sheetFormatPr defaultRowHeight="15" x14ac:dyDescent="0.25"/>
  <cols>
    <col min="2" max="2" width="12.42578125" customWidth="1"/>
    <col min="3" max="3" width="43.28515625" customWidth="1"/>
    <col min="4" max="4" width="17.28515625" customWidth="1"/>
    <col min="5" max="5" width="27.7109375" customWidth="1"/>
    <col min="6" max="6" width="13.42578125" style="6" customWidth="1"/>
    <col min="7" max="7" width="17.42578125" style="6" customWidth="1"/>
  </cols>
  <sheetData>
    <row r="1" spans="1:7" x14ac:dyDescent="0.25">
      <c r="A1" s="2" t="s">
        <v>0</v>
      </c>
      <c r="B1" s="3" t="s">
        <v>1</v>
      </c>
      <c r="C1" s="3" t="s">
        <v>2</v>
      </c>
      <c r="D1" s="3" t="s">
        <v>83</v>
      </c>
      <c r="E1" s="3" t="s">
        <v>82</v>
      </c>
      <c r="F1" s="5" t="s">
        <v>58</v>
      </c>
      <c r="G1" s="7" t="s">
        <v>59</v>
      </c>
    </row>
    <row r="2" spans="1:7" x14ac:dyDescent="0.25">
      <c r="A2" s="8">
        <v>1</v>
      </c>
      <c r="B2" s="9" t="s">
        <v>4</v>
      </c>
      <c r="C2" s="9" t="s">
        <v>88</v>
      </c>
      <c r="D2" s="9" t="s">
        <v>84</v>
      </c>
      <c r="E2" s="17" t="s">
        <v>86</v>
      </c>
      <c r="F2" s="10">
        <v>23.94</v>
      </c>
      <c r="G2" s="11">
        <f t="shared" ref="G2:G8" si="0">(A2*F2)</f>
        <v>23.94</v>
      </c>
    </row>
    <row r="3" spans="1:7" x14ac:dyDescent="0.25">
      <c r="A3" s="12">
        <v>2</v>
      </c>
      <c r="B3" s="12"/>
      <c r="C3" s="12" t="s">
        <v>142</v>
      </c>
      <c r="D3" s="12" t="s">
        <v>87</v>
      </c>
      <c r="E3" s="13" t="s">
        <v>86</v>
      </c>
      <c r="F3" s="14">
        <v>6.4950000000000001</v>
      </c>
      <c r="G3" s="11">
        <f t="shared" si="0"/>
        <v>12.99</v>
      </c>
    </row>
    <row r="4" spans="1:7" x14ac:dyDescent="0.25">
      <c r="A4" s="12">
        <v>1</v>
      </c>
      <c r="B4" s="12"/>
      <c r="C4" s="12" t="s">
        <v>92</v>
      </c>
      <c r="D4" s="12" t="s">
        <v>84</v>
      </c>
      <c r="E4" s="13" t="s">
        <v>85</v>
      </c>
      <c r="F4" s="14">
        <v>4.47</v>
      </c>
      <c r="G4" s="11">
        <f t="shared" si="0"/>
        <v>4.47</v>
      </c>
    </row>
    <row r="5" spans="1:7" x14ac:dyDescent="0.25">
      <c r="A5" s="15">
        <v>1</v>
      </c>
      <c r="B5" s="12"/>
      <c r="C5" s="12" t="s">
        <v>91</v>
      </c>
      <c r="D5" s="12" t="s">
        <v>84</v>
      </c>
      <c r="E5" s="17" t="s">
        <v>86</v>
      </c>
      <c r="F5" s="14">
        <v>7.79</v>
      </c>
      <c r="G5" s="11">
        <f t="shared" si="0"/>
        <v>7.79</v>
      </c>
    </row>
    <row r="6" spans="1:7" x14ac:dyDescent="0.25">
      <c r="A6" s="15">
        <v>1</v>
      </c>
      <c r="B6" s="12"/>
      <c r="C6" s="12" t="s">
        <v>89</v>
      </c>
      <c r="D6" s="12" t="s">
        <v>84</v>
      </c>
      <c r="E6" s="17" t="s">
        <v>86</v>
      </c>
      <c r="F6" s="14">
        <v>12.9</v>
      </c>
      <c r="G6" s="11">
        <f t="shared" si="0"/>
        <v>12.9</v>
      </c>
    </row>
    <row r="7" spans="1:7" x14ac:dyDescent="0.25">
      <c r="A7" s="15">
        <v>1</v>
      </c>
      <c r="B7" s="12"/>
      <c r="C7" s="12" t="s">
        <v>90</v>
      </c>
      <c r="D7" s="12" t="s">
        <v>84</v>
      </c>
      <c r="E7" s="17" t="s">
        <v>86</v>
      </c>
      <c r="F7" s="14">
        <v>14.99</v>
      </c>
      <c r="G7" s="11">
        <f t="shared" si="0"/>
        <v>14.99</v>
      </c>
    </row>
    <row r="8" spans="1:7" x14ac:dyDescent="0.25">
      <c r="A8" s="15">
        <v>1</v>
      </c>
      <c r="B8" s="12"/>
      <c r="C8" s="12" t="s">
        <v>139</v>
      </c>
      <c r="D8" s="12" t="s">
        <v>140</v>
      </c>
      <c r="E8" s="13" t="s">
        <v>141</v>
      </c>
      <c r="F8" s="14">
        <v>18.95</v>
      </c>
      <c r="G8" s="11">
        <f t="shared" si="0"/>
        <v>18.95</v>
      </c>
    </row>
    <row r="9" spans="1:7" x14ac:dyDescent="0.25">
      <c r="A9" s="12"/>
      <c r="B9" s="12"/>
      <c r="C9" s="12"/>
      <c r="D9" s="12"/>
      <c r="E9" s="12"/>
      <c r="F9" s="14"/>
      <c r="G9" s="11"/>
    </row>
    <row r="10" spans="1:7" x14ac:dyDescent="0.25">
      <c r="A10" s="12"/>
      <c r="B10" s="12"/>
      <c r="C10" s="12"/>
      <c r="D10" s="12"/>
      <c r="E10" s="12"/>
      <c r="F10" s="18" t="s">
        <v>93</v>
      </c>
      <c r="G10" s="11">
        <f>SUM(G2:G9)</f>
        <v>96.03</v>
      </c>
    </row>
    <row r="12" spans="1:7" x14ac:dyDescent="0.25">
      <c r="F12" s="23" t="s">
        <v>119</v>
      </c>
      <c r="G12" s="6">
        <f>SUM('Display Node V2'!H15,'Sensor Node V2'!H23,'Additional Components'!G10)</f>
        <v>110.203</v>
      </c>
    </row>
  </sheetData>
  <hyperlinks>
    <hyperlink ref="E3" r:id="rId1" xr:uid="{12CBF1A0-92E2-4D7E-97FC-9723F4B7E723}"/>
    <hyperlink ref="E4" r:id="rId2" xr:uid="{53762A19-A3F0-4650-858B-BD0C49D83D15}"/>
    <hyperlink ref="E5" r:id="rId3" xr:uid="{54B8D54C-6641-4291-8862-61D92C76C6A8}"/>
    <hyperlink ref="E6" r:id="rId4" xr:uid="{ED638D1F-215C-46DB-851C-C673CE3D4B16}"/>
    <hyperlink ref="E7" r:id="rId5" xr:uid="{165CD67D-8CCE-450F-BFDD-0951CD5B7A83}"/>
    <hyperlink ref="E2" r:id="rId6" xr:uid="{F3A7332D-E415-4C73-8911-9DBFBE237507}"/>
    <hyperlink ref="E8" r:id="rId7" xr:uid="{C8B9E849-76DB-4212-A4AB-D173D384D6AB}"/>
  </hyperlinks>
  <pageMargins left="0.7" right="0.7" top="0.75" bottom="0.75" header="0.3" footer="0.3"/>
  <pageSetup orientation="portrait"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BD2A5-26CC-4EB6-B7D8-2C0D1E62EF9B}">
  <dimension ref="A1:H29"/>
  <sheetViews>
    <sheetView workbookViewId="0"/>
  </sheetViews>
  <sheetFormatPr defaultRowHeight="15" x14ac:dyDescent="0.25"/>
  <cols>
    <col min="1" max="1" width="6.28515625" bestFit="1" customWidth="1"/>
    <col min="2" max="2" width="15.28515625" bestFit="1" customWidth="1"/>
    <col min="3" max="3" width="25.140625" bestFit="1" customWidth="1"/>
    <col min="4" max="4" width="15.140625" bestFit="1" customWidth="1"/>
    <col min="5" max="5" width="61.42578125" customWidth="1"/>
    <col min="6" max="6" width="16.5703125" customWidth="1"/>
    <col min="7" max="8" width="19" style="6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57</v>
      </c>
      <c r="F1" t="s">
        <v>94</v>
      </c>
      <c r="G1" s="6" t="s">
        <v>58</v>
      </c>
      <c r="H1" s="7" t="s">
        <v>59</v>
      </c>
    </row>
    <row r="2" spans="1:8" x14ac:dyDescent="0.25">
      <c r="A2">
        <v>1</v>
      </c>
      <c r="B2" s="1" t="s">
        <v>4</v>
      </c>
      <c r="C2" s="1" t="s">
        <v>63</v>
      </c>
      <c r="D2" s="1" t="s">
        <v>5</v>
      </c>
      <c r="E2" s="1" t="s">
        <v>6</v>
      </c>
      <c r="F2" s="16" t="s">
        <v>95</v>
      </c>
      <c r="G2" s="6">
        <v>1.06</v>
      </c>
      <c r="H2" s="6">
        <f t="shared" ref="H2:H28" si="0">(A2*G2)</f>
        <v>1.06</v>
      </c>
    </row>
    <row r="3" spans="1:8" x14ac:dyDescent="0.25">
      <c r="A3">
        <v>2</v>
      </c>
      <c r="B3" s="1" t="s">
        <v>68</v>
      </c>
      <c r="C3" s="1" t="s">
        <v>62</v>
      </c>
      <c r="D3" s="1" t="s">
        <v>7</v>
      </c>
      <c r="E3" s="1" t="s">
        <v>8</v>
      </c>
      <c r="F3" s="16" t="s">
        <v>96</v>
      </c>
      <c r="G3" s="6">
        <v>0.32300000000000001</v>
      </c>
      <c r="H3" s="6">
        <f t="shared" si="0"/>
        <v>0.64600000000000002</v>
      </c>
    </row>
    <row r="4" spans="1:8" x14ac:dyDescent="0.25">
      <c r="A4">
        <v>2</v>
      </c>
      <c r="B4" s="1" t="s">
        <v>4</v>
      </c>
      <c r="C4" t="s">
        <v>77</v>
      </c>
      <c r="D4" s="1" t="s">
        <v>9</v>
      </c>
      <c r="E4" s="1" t="s">
        <v>10</v>
      </c>
      <c r="F4" s="1" t="s">
        <v>117</v>
      </c>
      <c r="G4" s="1" t="s">
        <v>117</v>
      </c>
      <c r="H4" s="1" t="s">
        <v>117</v>
      </c>
    </row>
    <row r="5" spans="1:8" x14ac:dyDescent="0.25">
      <c r="A5">
        <v>1</v>
      </c>
      <c r="B5" s="1" t="s">
        <v>4</v>
      </c>
      <c r="C5" t="s">
        <v>77</v>
      </c>
      <c r="D5" s="1" t="s">
        <v>11</v>
      </c>
      <c r="E5" s="1" t="s">
        <v>12</v>
      </c>
      <c r="F5" s="1" t="s">
        <v>117</v>
      </c>
      <c r="G5" s="1" t="s">
        <v>117</v>
      </c>
      <c r="H5" s="1" t="s">
        <v>117</v>
      </c>
    </row>
    <row r="6" spans="1:8" x14ac:dyDescent="0.25">
      <c r="A6">
        <v>2</v>
      </c>
      <c r="B6" s="1" t="s">
        <v>4</v>
      </c>
      <c r="C6" s="1" t="s">
        <v>61</v>
      </c>
      <c r="D6" s="1" t="s">
        <v>13</v>
      </c>
      <c r="E6" s="1" t="s">
        <v>14</v>
      </c>
      <c r="F6" s="1" t="s">
        <v>117</v>
      </c>
      <c r="G6" s="1" t="s">
        <v>117</v>
      </c>
      <c r="H6" s="1" t="s">
        <v>117</v>
      </c>
    </row>
    <row r="7" spans="1:8" x14ac:dyDescent="0.25">
      <c r="A7">
        <v>2</v>
      </c>
      <c r="B7" s="1" t="s">
        <v>4</v>
      </c>
      <c r="C7" t="s">
        <v>77</v>
      </c>
      <c r="D7" s="1" t="s">
        <v>15</v>
      </c>
      <c r="E7" s="1" t="s">
        <v>16</v>
      </c>
      <c r="F7" s="1" t="s">
        <v>117</v>
      </c>
      <c r="G7" s="1" t="s">
        <v>117</v>
      </c>
      <c r="H7" s="1" t="s">
        <v>117</v>
      </c>
    </row>
    <row r="8" spans="1:8" x14ac:dyDescent="0.25">
      <c r="A8">
        <v>3</v>
      </c>
      <c r="B8" s="1" t="s">
        <v>4</v>
      </c>
      <c r="C8" s="1" t="s">
        <v>61</v>
      </c>
      <c r="D8" s="1" t="s">
        <v>17</v>
      </c>
      <c r="E8" s="1" t="s">
        <v>116</v>
      </c>
      <c r="F8" s="1" t="s">
        <v>117</v>
      </c>
      <c r="G8" s="1" t="s">
        <v>117</v>
      </c>
      <c r="H8" s="1" t="s">
        <v>117</v>
      </c>
    </row>
    <row r="9" spans="1:8" x14ac:dyDescent="0.25">
      <c r="A9">
        <v>16</v>
      </c>
      <c r="B9" s="1" t="s">
        <v>76</v>
      </c>
      <c r="C9" s="1" t="s">
        <v>60</v>
      </c>
      <c r="D9" s="1" t="s">
        <v>7</v>
      </c>
      <c r="E9" s="1" t="s">
        <v>18</v>
      </c>
      <c r="F9" s="16" t="s">
        <v>97</v>
      </c>
      <c r="G9" s="6">
        <v>7.0000000000000007E-2</v>
      </c>
      <c r="H9" s="6">
        <f t="shared" si="0"/>
        <v>1.1200000000000001</v>
      </c>
    </row>
    <row r="10" spans="1:8" x14ac:dyDescent="0.25">
      <c r="A10">
        <v>1</v>
      </c>
      <c r="B10" s="1" t="s">
        <v>73</v>
      </c>
      <c r="C10" s="1" t="s">
        <v>24</v>
      </c>
      <c r="D10" s="1" t="s">
        <v>7</v>
      </c>
      <c r="E10" s="1" t="s">
        <v>19</v>
      </c>
      <c r="F10" s="4" t="s">
        <v>114</v>
      </c>
      <c r="G10" s="6">
        <v>0.1</v>
      </c>
      <c r="H10" s="6">
        <f t="shared" si="0"/>
        <v>0.1</v>
      </c>
    </row>
    <row r="11" spans="1:8" x14ac:dyDescent="0.25">
      <c r="A11">
        <v>2</v>
      </c>
      <c r="B11" s="1" t="s">
        <v>20</v>
      </c>
      <c r="C11" s="1" t="s">
        <v>22</v>
      </c>
      <c r="D11" s="1" t="s">
        <v>7</v>
      </c>
      <c r="E11" s="1" t="s">
        <v>21</v>
      </c>
      <c r="F11" s="16" t="s">
        <v>98</v>
      </c>
      <c r="G11" s="6">
        <v>0.44</v>
      </c>
      <c r="H11" s="6">
        <f t="shared" si="0"/>
        <v>0.88</v>
      </c>
    </row>
    <row r="12" spans="1:8" x14ac:dyDescent="0.25">
      <c r="A12">
        <v>2</v>
      </c>
      <c r="B12" s="1" t="s">
        <v>72</v>
      </c>
      <c r="C12" s="1" t="s">
        <v>24</v>
      </c>
      <c r="D12" s="1" t="s">
        <v>7</v>
      </c>
      <c r="E12" s="1" t="s">
        <v>100</v>
      </c>
      <c r="F12" s="16" t="s">
        <v>99</v>
      </c>
      <c r="G12" s="6">
        <v>0.1</v>
      </c>
      <c r="H12" s="6">
        <f t="shared" si="0"/>
        <v>0.2</v>
      </c>
    </row>
    <row r="13" spans="1:8" x14ac:dyDescent="0.25">
      <c r="A13">
        <v>1</v>
      </c>
      <c r="B13" s="1" t="s">
        <v>25</v>
      </c>
      <c r="C13" s="1" t="s">
        <v>22</v>
      </c>
      <c r="D13" s="1" t="s">
        <v>7</v>
      </c>
      <c r="E13" s="1" t="s">
        <v>26</v>
      </c>
      <c r="F13" s="16" t="s">
        <v>102</v>
      </c>
      <c r="G13" s="6">
        <v>0.65700000000000003</v>
      </c>
      <c r="H13" s="6">
        <f t="shared" si="0"/>
        <v>0.65700000000000003</v>
      </c>
    </row>
    <row r="14" spans="1:8" x14ac:dyDescent="0.25">
      <c r="A14">
        <v>1</v>
      </c>
      <c r="B14" s="1" t="s">
        <v>27</v>
      </c>
      <c r="C14" s="1" t="s">
        <v>64</v>
      </c>
      <c r="D14" s="1" t="s">
        <v>28</v>
      </c>
      <c r="E14" s="1" t="s">
        <v>29</v>
      </c>
      <c r="F14" s="4" t="s">
        <v>118</v>
      </c>
      <c r="G14" s="6">
        <v>1.1100000000000001</v>
      </c>
      <c r="H14" s="6">
        <f t="shared" si="0"/>
        <v>1.1100000000000001</v>
      </c>
    </row>
    <row r="15" spans="1:8" x14ac:dyDescent="0.25">
      <c r="A15">
        <v>1</v>
      </c>
      <c r="B15" s="1"/>
      <c r="C15" s="1" t="s">
        <v>65</v>
      </c>
      <c r="D15" s="1" t="s">
        <v>30</v>
      </c>
      <c r="E15" s="1" t="s">
        <v>31</v>
      </c>
      <c r="F15" s="16" t="s">
        <v>103</v>
      </c>
      <c r="G15" s="6">
        <v>1.06</v>
      </c>
      <c r="H15" s="6">
        <f t="shared" si="0"/>
        <v>1.06</v>
      </c>
    </row>
    <row r="16" spans="1:8" x14ac:dyDescent="0.25">
      <c r="A16">
        <v>1</v>
      </c>
      <c r="B16" s="1" t="s">
        <v>71</v>
      </c>
      <c r="C16" s="1" t="s">
        <v>24</v>
      </c>
      <c r="D16" s="1" t="s">
        <v>7</v>
      </c>
      <c r="E16" s="1" t="s">
        <v>32</v>
      </c>
      <c r="F16" s="16" t="s">
        <v>104</v>
      </c>
      <c r="G16" s="6">
        <v>0.1</v>
      </c>
      <c r="H16" s="6">
        <f t="shared" si="0"/>
        <v>0.1</v>
      </c>
    </row>
    <row r="17" spans="1:8" x14ac:dyDescent="0.25">
      <c r="A17">
        <v>2</v>
      </c>
      <c r="B17" s="1" t="s">
        <v>33</v>
      </c>
      <c r="C17" s="1" t="s">
        <v>22</v>
      </c>
      <c r="D17" s="1" t="s">
        <v>7</v>
      </c>
      <c r="E17" s="1" t="s">
        <v>101</v>
      </c>
      <c r="F17" s="16" t="s">
        <v>105</v>
      </c>
      <c r="G17" s="6">
        <v>0.60599999999999998</v>
      </c>
      <c r="H17" s="6">
        <f t="shared" si="0"/>
        <v>1.212</v>
      </c>
    </row>
    <row r="18" spans="1:8" x14ac:dyDescent="0.25">
      <c r="A18">
        <v>1</v>
      </c>
      <c r="B18" s="1"/>
      <c r="C18" s="1" t="s">
        <v>61</v>
      </c>
      <c r="D18" s="1" t="s">
        <v>67</v>
      </c>
      <c r="E18" s="1" t="s">
        <v>35</v>
      </c>
      <c r="F18" s="1" t="s">
        <v>117</v>
      </c>
      <c r="G18" s="1" t="s">
        <v>117</v>
      </c>
      <c r="H18" s="1" t="s">
        <v>117</v>
      </c>
    </row>
    <row r="19" spans="1:8" x14ac:dyDescent="0.25">
      <c r="A19">
        <v>2</v>
      </c>
      <c r="B19" s="1" t="s">
        <v>36</v>
      </c>
      <c r="C19" s="1" t="s">
        <v>22</v>
      </c>
      <c r="D19" s="1" t="s">
        <v>7</v>
      </c>
      <c r="E19" s="1" t="s">
        <v>37</v>
      </c>
      <c r="F19" s="16" t="s">
        <v>106</v>
      </c>
      <c r="G19" s="6">
        <v>0.34300000000000003</v>
      </c>
      <c r="H19" s="6">
        <f t="shared" si="0"/>
        <v>0.68600000000000005</v>
      </c>
    </row>
    <row r="20" spans="1:8" x14ac:dyDescent="0.25">
      <c r="A20">
        <v>1</v>
      </c>
      <c r="B20" s="1" t="s">
        <v>78</v>
      </c>
      <c r="C20" s="1" t="s">
        <v>69</v>
      </c>
      <c r="D20" s="1" t="s">
        <v>39</v>
      </c>
      <c r="E20" s="1" t="s">
        <v>40</v>
      </c>
      <c r="F20" s="16" t="s">
        <v>108</v>
      </c>
      <c r="G20" s="6">
        <v>0.28000000000000003</v>
      </c>
      <c r="H20" s="6">
        <f t="shared" si="0"/>
        <v>0.28000000000000003</v>
      </c>
    </row>
    <row r="21" spans="1:8" x14ac:dyDescent="0.25">
      <c r="A21">
        <v>3</v>
      </c>
      <c r="B21" s="1" t="s">
        <v>70</v>
      </c>
      <c r="C21" s="1" t="s">
        <v>24</v>
      </c>
      <c r="D21" s="1" t="s">
        <v>7</v>
      </c>
      <c r="E21" s="1" t="s">
        <v>41</v>
      </c>
      <c r="F21" s="16" t="s">
        <v>107</v>
      </c>
      <c r="G21" s="6">
        <v>0.1</v>
      </c>
      <c r="H21" s="6">
        <f t="shared" si="0"/>
        <v>0.30000000000000004</v>
      </c>
    </row>
    <row r="22" spans="1:8" x14ac:dyDescent="0.25">
      <c r="A22">
        <v>1</v>
      </c>
      <c r="B22" s="1" t="s">
        <v>42</v>
      </c>
      <c r="C22" s="1" t="s">
        <v>69</v>
      </c>
      <c r="D22" s="1" t="s">
        <v>39</v>
      </c>
      <c r="E22" s="1" t="s">
        <v>43</v>
      </c>
      <c r="F22" s="16" t="s">
        <v>109</v>
      </c>
      <c r="G22" s="6">
        <v>1.02</v>
      </c>
      <c r="H22" s="6">
        <f t="shared" si="0"/>
        <v>1.02</v>
      </c>
    </row>
    <row r="23" spans="1:8" x14ac:dyDescent="0.25">
      <c r="A23">
        <v>1</v>
      </c>
      <c r="B23" s="1"/>
      <c r="C23" s="1" t="s">
        <v>75</v>
      </c>
      <c r="D23" s="1" t="s">
        <v>44</v>
      </c>
      <c r="E23" s="1" t="s">
        <v>45</v>
      </c>
      <c r="F23" s="16" t="s">
        <v>113</v>
      </c>
      <c r="G23" s="6">
        <v>2.0699999999999998</v>
      </c>
      <c r="H23" s="6">
        <f t="shared" si="0"/>
        <v>2.0699999999999998</v>
      </c>
    </row>
    <row r="24" spans="1:8" x14ac:dyDescent="0.25">
      <c r="A24">
        <v>1</v>
      </c>
      <c r="B24" s="1"/>
      <c r="C24" s="1" t="s">
        <v>46</v>
      </c>
      <c r="D24" s="1" t="s">
        <v>47</v>
      </c>
      <c r="E24" s="1" t="s">
        <v>48</v>
      </c>
      <c r="F24" s="4" t="s">
        <v>115</v>
      </c>
      <c r="G24" s="6">
        <v>0.73199999999999998</v>
      </c>
      <c r="H24" s="6">
        <f t="shared" si="0"/>
        <v>0.73199999999999998</v>
      </c>
    </row>
    <row r="25" spans="1:8" x14ac:dyDescent="0.25">
      <c r="A25">
        <v>1</v>
      </c>
      <c r="B25" s="1" t="s">
        <v>49</v>
      </c>
      <c r="C25" s="1" t="s">
        <v>61</v>
      </c>
      <c r="D25" s="1" t="s">
        <v>66</v>
      </c>
      <c r="E25" s="1" t="s">
        <v>50</v>
      </c>
      <c r="F25" s="1" t="s">
        <v>117</v>
      </c>
      <c r="G25" s="1" t="s">
        <v>117</v>
      </c>
      <c r="H25" s="1" t="s">
        <v>117</v>
      </c>
    </row>
    <row r="26" spans="1:8" x14ac:dyDescent="0.25">
      <c r="A26">
        <v>1</v>
      </c>
      <c r="B26" s="1"/>
      <c r="C26" s="1" t="s">
        <v>61</v>
      </c>
      <c r="D26" s="1" t="s">
        <v>51</v>
      </c>
      <c r="E26" s="1" t="s">
        <v>52</v>
      </c>
      <c r="F26" s="1" t="s">
        <v>117</v>
      </c>
      <c r="G26" s="1" t="s">
        <v>117</v>
      </c>
      <c r="H26" s="1" t="s">
        <v>117</v>
      </c>
    </row>
    <row r="27" spans="1:8" x14ac:dyDescent="0.25">
      <c r="A27">
        <v>1</v>
      </c>
      <c r="B27" s="1" t="s">
        <v>74</v>
      </c>
      <c r="C27" s="1" t="s">
        <v>53</v>
      </c>
      <c r="D27" s="1" t="s">
        <v>54</v>
      </c>
      <c r="E27" s="1" t="s">
        <v>55</v>
      </c>
      <c r="F27" s="16" t="s">
        <v>110</v>
      </c>
      <c r="G27" s="6">
        <v>0.63</v>
      </c>
      <c r="H27" s="6">
        <f t="shared" si="0"/>
        <v>0.63</v>
      </c>
    </row>
    <row r="28" spans="1:8" x14ac:dyDescent="0.25">
      <c r="A28">
        <v>1</v>
      </c>
      <c r="B28" s="1" t="s">
        <v>111</v>
      </c>
      <c r="C28" s="1" t="s">
        <v>62</v>
      </c>
      <c r="D28" s="1" t="s">
        <v>7</v>
      </c>
      <c r="E28" s="1" t="s">
        <v>56</v>
      </c>
      <c r="F28" s="16" t="s">
        <v>112</v>
      </c>
      <c r="G28" s="6">
        <v>0.37</v>
      </c>
      <c r="H28" s="6">
        <f t="shared" si="0"/>
        <v>0.37</v>
      </c>
    </row>
    <row r="29" spans="1:8" x14ac:dyDescent="0.25">
      <c r="G29" s="21" t="s">
        <v>93</v>
      </c>
      <c r="H29" s="22">
        <f>SUM(H2:H28)</f>
        <v>14.232999999999999</v>
      </c>
    </row>
  </sheetData>
  <phoneticPr fontId="2" type="noConversion"/>
  <hyperlinks>
    <hyperlink ref="F21" r:id="rId1" xr:uid="{48F81E93-5D9F-420B-B03B-9594E1F07AAF}"/>
    <hyperlink ref="F22" r:id="rId2" xr:uid="{B8829B26-C775-4897-B364-3F21C601F94D}"/>
    <hyperlink ref="F23" r:id="rId3" xr:uid="{B8887C1C-1B6D-4F81-9DF7-2C6C4EC7A108}"/>
    <hyperlink ref="F27" r:id="rId4" xr:uid="{5AC7A324-6BDB-4658-A6E0-7C87BA35DB16}"/>
    <hyperlink ref="F28" r:id="rId5" xr:uid="{6C19DF48-5C81-4FDB-AF93-FE367A94B63B}"/>
    <hyperlink ref="F16" r:id="rId6" xr:uid="{352733EF-95EF-4B5D-B44E-5CC3AAC6C84D}"/>
    <hyperlink ref="F15" r:id="rId7" xr:uid="{B4D3BAAC-C829-4B21-BA92-DEF5CC7ED9CC}"/>
    <hyperlink ref="F12" r:id="rId8" xr:uid="{659B5232-0EAC-4907-8E00-15383407FAC8}"/>
    <hyperlink ref="F11" r:id="rId9" xr:uid="{B660BA84-659C-480A-87C8-CD3FF9DF88D0}"/>
    <hyperlink ref="F9" r:id="rId10" xr:uid="{F4D80538-0B87-4AA3-A392-50D512D3D841}"/>
    <hyperlink ref="F10" r:id="rId11" xr:uid="{ED419DE5-6F25-442F-ADAA-2050368B5095}"/>
    <hyperlink ref="F13" r:id="rId12" xr:uid="{0F4F706B-CDAA-4B8F-9163-A1AAB942AD46}"/>
    <hyperlink ref="F17" r:id="rId13" xr:uid="{CE99B64F-C060-4BC7-8735-07CE29749113}"/>
    <hyperlink ref="F19" r:id="rId14" xr:uid="{3568BD91-7C7F-4606-8E27-D7275F00F8D7}"/>
    <hyperlink ref="F3" r:id="rId15" xr:uid="{E7374F23-3836-409A-BFF7-E95EC0557940}"/>
    <hyperlink ref="F2" r:id="rId16" xr:uid="{92131663-DE18-45BA-A7A0-BE885699DD7D}"/>
    <hyperlink ref="F24" r:id="rId17" display="68T3711" xr:uid="{168541D3-DB83-4C5E-99BA-4702D40730C6}"/>
    <hyperlink ref="F14" r:id="rId18" display="56P2837" xr:uid="{4082C8F1-D62B-4B37-AFC3-BF67357923B4}"/>
    <hyperlink ref="F20" r:id="rId19" display="88H9817" xr:uid="{A498A0B3-D15B-4FC8-8A0E-4437C2B6FE6B}"/>
  </hyperlinks>
  <pageMargins left="0.7" right="0.7" top="0.75" bottom="0.75" header="0.3" footer="0.3"/>
  <pageSetup orientation="portrait" r:id="rId20"/>
  <tableParts count="1">
    <tablePart r:id="rId2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312D-E9AB-4E35-8094-850AD5F75717}">
  <dimension ref="A1:H23"/>
  <sheetViews>
    <sheetView workbookViewId="0"/>
  </sheetViews>
  <sheetFormatPr defaultRowHeight="15" x14ac:dyDescent="0.25"/>
  <cols>
    <col min="1" max="1" width="6.28515625" bestFit="1" customWidth="1"/>
    <col min="2" max="2" width="15.28515625" bestFit="1" customWidth="1"/>
    <col min="3" max="3" width="25.140625" bestFit="1" customWidth="1"/>
    <col min="4" max="4" width="15.140625" bestFit="1" customWidth="1"/>
    <col min="5" max="5" width="48.140625" bestFit="1" customWidth="1"/>
    <col min="6" max="6" width="17.140625" customWidth="1"/>
    <col min="7" max="7" width="15.28515625" customWidth="1"/>
    <col min="8" max="8" width="17.7109375" style="6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57</v>
      </c>
      <c r="F1" t="s">
        <v>94</v>
      </c>
      <c r="G1" t="s">
        <v>58</v>
      </c>
      <c r="H1" s="6" t="s">
        <v>59</v>
      </c>
    </row>
    <row r="2" spans="1:8" x14ac:dyDescent="0.25">
      <c r="A2">
        <v>1</v>
      </c>
      <c r="B2" t="s">
        <v>4</v>
      </c>
      <c r="C2" t="s">
        <v>63</v>
      </c>
      <c r="D2" t="s">
        <v>5</v>
      </c>
      <c r="E2" t="s">
        <v>6</v>
      </c>
      <c r="F2" s="16" t="s">
        <v>95</v>
      </c>
      <c r="G2" s="6">
        <v>1.06</v>
      </c>
      <c r="H2" s="6">
        <f t="shared" ref="H2:H22" si="0">(A2*G2)</f>
        <v>1.06</v>
      </c>
    </row>
    <row r="3" spans="1:8" x14ac:dyDescent="0.25">
      <c r="A3">
        <v>1</v>
      </c>
      <c r="B3" t="s">
        <v>4</v>
      </c>
      <c r="C3" t="s">
        <v>77</v>
      </c>
      <c r="D3" t="s">
        <v>15</v>
      </c>
      <c r="E3" t="s">
        <v>81</v>
      </c>
      <c r="F3" t="s">
        <v>117</v>
      </c>
      <c r="G3" t="s">
        <v>117</v>
      </c>
      <c r="H3" t="s">
        <v>117</v>
      </c>
    </row>
    <row r="4" spans="1:8" x14ac:dyDescent="0.25">
      <c r="A4">
        <v>2</v>
      </c>
      <c r="B4" t="s">
        <v>68</v>
      </c>
      <c r="C4" t="s">
        <v>62</v>
      </c>
      <c r="D4" t="s">
        <v>7</v>
      </c>
      <c r="E4" t="s">
        <v>8</v>
      </c>
      <c r="F4" s="16" t="s">
        <v>96</v>
      </c>
      <c r="G4" s="6">
        <v>0.32300000000000001</v>
      </c>
      <c r="H4" s="6">
        <f t="shared" si="0"/>
        <v>0.64600000000000002</v>
      </c>
    </row>
    <row r="5" spans="1:8" x14ac:dyDescent="0.25">
      <c r="A5">
        <v>2</v>
      </c>
      <c r="B5" t="s">
        <v>4</v>
      </c>
      <c r="C5" t="s">
        <v>77</v>
      </c>
      <c r="D5" t="s">
        <v>9</v>
      </c>
      <c r="E5" t="s">
        <v>10</v>
      </c>
      <c r="F5" t="s">
        <v>117</v>
      </c>
      <c r="G5" t="s">
        <v>117</v>
      </c>
      <c r="H5" t="s">
        <v>117</v>
      </c>
    </row>
    <row r="6" spans="1:8" x14ac:dyDescent="0.25">
      <c r="A6">
        <v>2</v>
      </c>
      <c r="B6" t="s">
        <v>4</v>
      </c>
      <c r="C6" t="s">
        <v>61</v>
      </c>
      <c r="D6" t="s">
        <v>13</v>
      </c>
      <c r="E6" t="s">
        <v>14</v>
      </c>
      <c r="F6" t="s">
        <v>117</v>
      </c>
      <c r="G6" t="s">
        <v>117</v>
      </c>
      <c r="H6" t="s">
        <v>117</v>
      </c>
    </row>
    <row r="7" spans="1:8" x14ac:dyDescent="0.25">
      <c r="A7">
        <v>2</v>
      </c>
      <c r="B7" t="s">
        <v>4</v>
      </c>
      <c r="C7" t="s">
        <v>77</v>
      </c>
      <c r="D7" t="s">
        <v>15</v>
      </c>
      <c r="E7" t="s">
        <v>16</v>
      </c>
      <c r="F7" t="s">
        <v>117</v>
      </c>
      <c r="G7" t="s">
        <v>117</v>
      </c>
      <c r="H7" t="s">
        <v>117</v>
      </c>
    </row>
    <row r="8" spans="1:8" x14ac:dyDescent="0.25">
      <c r="A8">
        <v>3</v>
      </c>
      <c r="B8" t="s">
        <v>4</v>
      </c>
      <c r="C8" t="s">
        <v>61</v>
      </c>
      <c r="D8" t="s">
        <v>17</v>
      </c>
      <c r="E8" t="s">
        <v>116</v>
      </c>
      <c r="F8" t="s">
        <v>117</v>
      </c>
      <c r="G8" t="s">
        <v>117</v>
      </c>
      <c r="H8" t="s">
        <v>117</v>
      </c>
    </row>
    <row r="9" spans="1:8" x14ac:dyDescent="0.25">
      <c r="A9">
        <v>13</v>
      </c>
      <c r="B9" t="s">
        <v>76</v>
      </c>
      <c r="C9" t="s">
        <v>60</v>
      </c>
      <c r="D9" t="s">
        <v>7</v>
      </c>
      <c r="E9" t="s">
        <v>80</v>
      </c>
      <c r="F9" s="16" t="s">
        <v>97</v>
      </c>
      <c r="G9" s="6">
        <v>7.0000000000000007E-2</v>
      </c>
      <c r="H9" s="6">
        <f t="shared" si="0"/>
        <v>0.91000000000000014</v>
      </c>
    </row>
    <row r="10" spans="1:8" x14ac:dyDescent="0.25">
      <c r="A10">
        <v>2</v>
      </c>
      <c r="B10" t="s">
        <v>20</v>
      </c>
      <c r="C10" t="s">
        <v>22</v>
      </c>
      <c r="D10" t="s">
        <v>7</v>
      </c>
      <c r="E10" t="s">
        <v>21</v>
      </c>
      <c r="F10" s="16" t="s">
        <v>98</v>
      </c>
      <c r="G10" s="6">
        <v>0.44</v>
      </c>
      <c r="H10" s="6">
        <f t="shared" si="0"/>
        <v>0.88</v>
      </c>
    </row>
    <row r="11" spans="1:8" x14ac:dyDescent="0.25">
      <c r="A11">
        <v>1</v>
      </c>
      <c r="B11" t="s">
        <v>72</v>
      </c>
      <c r="C11" t="s">
        <v>24</v>
      </c>
      <c r="D11" t="s">
        <v>7</v>
      </c>
      <c r="E11" t="s">
        <v>23</v>
      </c>
      <c r="F11" s="16" t="s">
        <v>99</v>
      </c>
      <c r="G11" s="6">
        <v>0.1</v>
      </c>
      <c r="H11" s="6">
        <f t="shared" si="0"/>
        <v>0.1</v>
      </c>
    </row>
    <row r="12" spans="1:8" x14ac:dyDescent="0.25">
      <c r="A12">
        <v>1</v>
      </c>
      <c r="B12" t="s">
        <v>25</v>
      </c>
      <c r="C12" t="s">
        <v>22</v>
      </c>
      <c r="D12" t="s">
        <v>7</v>
      </c>
      <c r="E12" t="s">
        <v>26</v>
      </c>
      <c r="F12" s="16" t="s">
        <v>102</v>
      </c>
      <c r="G12" s="6">
        <v>0.65700000000000003</v>
      </c>
      <c r="H12" s="6">
        <f t="shared" si="0"/>
        <v>0.65700000000000003</v>
      </c>
    </row>
    <row r="13" spans="1:8" x14ac:dyDescent="0.25">
      <c r="A13">
        <v>1</v>
      </c>
      <c r="B13" t="s">
        <v>27</v>
      </c>
      <c r="C13" t="s">
        <v>28</v>
      </c>
      <c r="D13" t="s">
        <v>28</v>
      </c>
      <c r="E13" t="s">
        <v>29</v>
      </c>
      <c r="F13" s="4" t="s">
        <v>118</v>
      </c>
      <c r="G13" s="6">
        <v>1.1100000000000001</v>
      </c>
      <c r="H13" s="6">
        <f t="shared" si="0"/>
        <v>1.1100000000000001</v>
      </c>
    </row>
    <row r="14" spans="1:8" x14ac:dyDescent="0.25">
      <c r="A14">
        <v>1</v>
      </c>
      <c r="C14" t="s">
        <v>65</v>
      </c>
      <c r="D14" t="s">
        <v>30</v>
      </c>
      <c r="E14" t="s">
        <v>31</v>
      </c>
      <c r="F14" s="16" t="s">
        <v>103</v>
      </c>
      <c r="G14" s="6">
        <v>1.06</v>
      </c>
      <c r="H14" s="6">
        <f t="shared" si="0"/>
        <v>1.06</v>
      </c>
    </row>
    <row r="15" spans="1:8" x14ac:dyDescent="0.25">
      <c r="A15">
        <v>1</v>
      </c>
      <c r="B15" t="s">
        <v>33</v>
      </c>
      <c r="C15" t="s">
        <v>22</v>
      </c>
      <c r="D15" t="s">
        <v>7</v>
      </c>
      <c r="E15" t="s">
        <v>34</v>
      </c>
      <c r="F15" s="16" t="s">
        <v>105</v>
      </c>
      <c r="G15" s="6">
        <v>0.60599999999999998</v>
      </c>
      <c r="H15" s="6">
        <f t="shared" si="0"/>
        <v>0.60599999999999998</v>
      </c>
    </row>
    <row r="16" spans="1:8" x14ac:dyDescent="0.25">
      <c r="A16">
        <v>1</v>
      </c>
      <c r="C16" t="s">
        <v>61</v>
      </c>
      <c r="D16" t="s">
        <v>67</v>
      </c>
      <c r="E16" t="s">
        <v>35</v>
      </c>
      <c r="F16" t="s">
        <v>117</v>
      </c>
      <c r="G16" t="s">
        <v>117</v>
      </c>
      <c r="H16" t="s">
        <v>117</v>
      </c>
    </row>
    <row r="17" spans="1:8" x14ac:dyDescent="0.25">
      <c r="A17">
        <v>2</v>
      </c>
      <c r="B17" t="s">
        <v>36</v>
      </c>
      <c r="C17" t="s">
        <v>22</v>
      </c>
      <c r="D17" t="s">
        <v>7</v>
      </c>
      <c r="E17" t="s">
        <v>37</v>
      </c>
      <c r="F17" s="16" t="s">
        <v>106</v>
      </c>
      <c r="G17" s="6">
        <v>0.34300000000000003</v>
      </c>
      <c r="H17" s="6">
        <f t="shared" si="0"/>
        <v>0.68600000000000005</v>
      </c>
    </row>
    <row r="18" spans="1:8" x14ac:dyDescent="0.25">
      <c r="A18">
        <v>3</v>
      </c>
      <c r="B18" t="s">
        <v>79</v>
      </c>
      <c r="C18" t="s">
        <v>24</v>
      </c>
      <c r="D18" t="s">
        <v>7</v>
      </c>
      <c r="E18" t="s">
        <v>41</v>
      </c>
      <c r="F18" s="16" t="s">
        <v>107</v>
      </c>
      <c r="G18" s="6">
        <v>0.1</v>
      </c>
      <c r="H18" s="6">
        <f t="shared" si="0"/>
        <v>0.30000000000000004</v>
      </c>
    </row>
    <row r="19" spans="1:8" x14ac:dyDescent="0.25">
      <c r="A19">
        <v>1</v>
      </c>
      <c r="C19" t="s">
        <v>75</v>
      </c>
      <c r="D19" t="s">
        <v>44</v>
      </c>
      <c r="E19" t="s">
        <v>45</v>
      </c>
      <c r="F19" s="16" t="s">
        <v>113</v>
      </c>
      <c r="G19" s="6">
        <v>2.0699999999999998</v>
      </c>
      <c r="H19" s="6">
        <f t="shared" si="0"/>
        <v>2.0699999999999998</v>
      </c>
    </row>
    <row r="20" spans="1:8" x14ac:dyDescent="0.25">
      <c r="A20">
        <v>1</v>
      </c>
      <c r="C20" t="s">
        <v>61</v>
      </c>
      <c r="D20" t="s">
        <v>51</v>
      </c>
      <c r="E20" t="s">
        <v>52</v>
      </c>
      <c r="F20" t="s">
        <v>117</v>
      </c>
      <c r="G20" t="s">
        <v>117</v>
      </c>
      <c r="H20" t="s">
        <v>117</v>
      </c>
    </row>
    <row r="21" spans="1:8" x14ac:dyDescent="0.25">
      <c r="A21">
        <v>1</v>
      </c>
      <c r="B21" t="s">
        <v>78</v>
      </c>
      <c r="C21" t="s">
        <v>38</v>
      </c>
      <c r="D21" t="s">
        <v>39</v>
      </c>
      <c r="E21" t="s">
        <v>40</v>
      </c>
      <c r="F21" s="16" t="s">
        <v>108</v>
      </c>
      <c r="G21" s="6">
        <v>0.28000000000000003</v>
      </c>
      <c r="H21" s="6">
        <f t="shared" si="0"/>
        <v>0.28000000000000003</v>
      </c>
    </row>
    <row r="22" spans="1:8" x14ac:dyDescent="0.25">
      <c r="A22">
        <v>1</v>
      </c>
      <c r="B22" t="s">
        <v>111</v>
      </c>
      <c r="C22" t="s">
        <v>62</v>
      </c>
      <c r="D22" t="s">
        <v>7</v>
      </c>
      <c r="E22" t="s">
        <v>56</v>
      </c>
      <c r="F22" s="16" t="s">
        <v>112</v>
      </c>
      <c r="G22" s="6">
        <v>0.37</v>
      </c>
      <c r="H22" s="6">
        <f t="shared" si="0"/>
        <v>0.37</v>
      </c>
    </row>
    <row r="23" spans="1:8" x14ac:dyDescent="0.25">
      <c r="A23" s="19"/>
      <c r="B23" s="20"/>
      <c r="C23" s="20"/>
      <c r="D23" s="20"/>
      <c r="E23" s="20"/>
      <c r="F23" s="20"/>
      <c r="G23" s="21" t="s">
        <v>93</v>
      </c>
      <c r="H23" s="22">
        <f>SUM(H2:H22)</f>
        <v>10.734999999999999</v>
      </c>
    </row>
  </sheetData>
  <phoneticPr fontId="2" type="noConversion"/>
  <hyperlinks>
    <hyperlink ref="F2" r:id="rId1" xr:uid="{07B99CEE-4F5D-4C4B-BF17-26200DC0C844}"/>
    <hyperlink ref="F4" r:id="rId2" xr:uid="{6FB12C3C-C05D-461D-9FDB-1C4BA8C3D26F}"/>
    <hyperlink ref="F9" r:id="rId3" xr:uid="{54DC0979-4CDF-4B5F-91F5-A3E45CA49828}"/>
    <hyperlink ref="F10" r:id="rId4" xr:uid="{77EBBA48-A8DD-4B48-AD39-6640BA1EA8B7}"/>
    <hyperlink ref="F11" r:id="rId5" xr:uid="{E9343E33-8834-4E4A-8F32-0DB8BB5847AF}"/>
    <hyperlink ref="F12" r:id="rId6" xr:uid="{4E1049AD-C557-49FD-8E76-43EE09A2DC47}"/>
    <hyperlink ref="F13" r:id="rId7" display="56P2837" xr:uid="{8F946790-2E79-422E-8B3D-5AA335207368}"/>
    <hyperlink ref="F14" r:id="rId8" xr:uid="{F1EE4B39-6FA0-40AE-B5D2-4607F0CE7CB1}"/>
    <hyperlink ref="F15" r:id="rId9" xr:uid="{744931B5-D224-4B9F-8B92-D0F9F3A0AFF5}"/>
    <hyperlink ref="F17" r:id="rId10" xr:uid="{2F9BB5EE-12AA-4599-8718-69C5815313B1}"/>
    <hyperlink ref="F18" r:id="rId11" xr:uid="{7765923C-8D5B-42D0-AC38-DA22591D84BE}"/>
    <hyperlink ref="F19" r:id="rId12" xr:uid="{8F5CAEFB-C3C5-41B7-81FB-CC539D472DC0}"/>
    <hyperlink ref="F21" r:id="rId13" display="88H9817" xr:uid="{7F060584-1597-4EC1-BE55-C26496A4F121}"/>
    <hyperlink ref="F22" r:id="rId14" xr:uid="{589976E9-A27F-4036-AFD0-0C9F0553969D}"/>
  </hyperlinks>
  <pageMargins left="0.7" right="0.7" top="0.75" bottom="0.75" header="0.3" footer="0.3"/>
  <tableParts count="1">
    <tablePart r:id="rId1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0 E A A B Q S w M E F A A C A A g A h h r T T i 5 w G q y n A A A A + A A A A B I A H A B D b 2 5 m a W c v U G F j a 2 F n Z S 5 4 b W w g o h g A K K A U A A A A A A A A A A A A A A A A A A A A A A A A A A A A h Y 8 x D o I w G E a v Q r r T F g R U 8 l M G V 0 l M i M a 1 g Q q N U A w t l r s 5 e C S v I I m i b o 7 f y x v e 9 7 j d I R 3 b x r m K X s t O J c j D F D l C F V 0 p V Z W g w Z z c F U o Z 7 H h x 5 p V w J l n p e N R l g m p j L j E h 1 l p s F 7 j r K + J T 6 p F j t s 2 L W r Q c f W T 5 X 3 a l 0 o a r Q i A G h 1 c M 8 3 G 0 x m E Q L X E Q e k B m D J l U X 8 W f i j E F 8 g N h M z R m 6 A U T y t 3 n Q O Y J 5 P 2 C P Q F Q S w M E F A A C A A g A h h r T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Y a 0 0 6 c j G I V l A E A A G k L A A A T A B w A R m 9 y b X V s Y X M v U 2 V j d G l v b j E u b S C i G A A o o B Q A A A A A A A A A A A A A A A A A A A A A A A A A A A D t l E 1 P w k A Q h u 8 k / I f N c i l J 0 w T 8 i N H 0 o K V + J A p q g Q s 1 Z t 2 O u L r d J T t b I i H + d x e B K M L F C 4 a k e + n 2 n c m 8 M 9 k n g 8 C t 0 I o k 8 2 / j p F q p V v C F G c h I S + B I s k l b Z 3 D W u S E h k W C r F e J O o g v D w S k R j o O W 5 k U O y n r n Q k I Q a W X d D 3 o 0 O k 5 7 C A b T 6 7 j d 6 X d I L 4 n v 0 2 U y p v H p x X W c j o x + d d a Y J s w 6 2 z d h 0 1 X b g O O Y 1 v 1 B C 6 T I h Q U T 0 h P q k 0 j L I l c Y H v k k V l x n Q g 3 D R v O g 6 Z O 7 Q l t I 7 E R C + H 0 N 2 l r B Q 9 2 f t 1 + j t 0 b n L p a R S 2 C Z 6 5 G 6 W b r s y S U u I g v d m 0 / q k 8 F C P 5 U y 4 U w y g 6 E 1 x c + S 0 Q t T Q 1 e x O x n B d 7 m u Y Q q f t c n n D c + C 6 G 3 w 9 6 d T e m c n b r I r Z Q / 3 g 1 n i h 0 + m t M 9 k A U 6 2 T i A W 3 u 2 X 2 o K x 4 O v y L e N v b L h J N x Y 3 F E F u x G j 2 7 m u x N e G x s S J 9 1 K s V o T b O / h O h B B R q s 2 2 C V l x L g H Y Z o M U y O N P M Z P + w h J a + J U S 7 D F G N / s b I a 9 Z p y V L J 0 t 9 Z w u W z 9 v e 2 u Y 9 W b U u E d g 6 h T 1 B L A Q I t A B Q A A g A I A I Y a 0 0 4 u c B q s p w A A A P g A A A A S A A A A A A A A A A A A A A A A A A A A A A B D b 2 5 m a W c v U G F j a 2 F n Z S 5 4 b W x Q S w E C L Q A U A A I A C A C G G t N O D 8 r p q 6 Q A A A D p A A A A E w A A A A A A A A A A A A A A A A D z A A A A W 0 N v b n R l b n R f V H l w Z X N d L n h t b F B L A Q I t A B Q A A g A I A I Y a 0 0 6 c j G I V l A E A A G k L A A A T A A A A A A A A A A A A A A A A A O Q B A A B G b 3 J t d W x h c y 9 T Z W N 0 a W 9 u M S 5 t U E s F B g A A A A A D A A M A w g A A A M U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o 3 A A A A A A A A e D c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a X N w b G F 5 T m 9 k Z U J P T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R p c 3 B s Y X l O b 2 R l Q k 9 N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2 L T A 5 V D A w O j U 2 O j A 3 L j M 0 N j M x O T N a I i A v P j x F b n R y e S B U e X B l P S J G a W x s Q 2 9 s d W 1 u V H l w Z X M i I F Z h b H V l P S J z Q X d Z R 0 J n W U d C Z 1 k 9 I i A v P j x F b n R y e S B U e X B l P S J G a W x s Q 2 9 s d W 1 u T m F t Z X M i I F Z h b H V l P S J z W y Z x d W 9 0 O 1 F 0 e S Z x d W 9 0 O y w m c X V v d D t W Y W x 1 Z S Z x d W 9 0 O y w m c X V v d D t E Z X Z p Y 2 U m c X V v d D s s J n F 1 b 3 Q 7 U G F j a 2 F n Z S Z x d W 9 0 O y w m c X V v d D t Q Y X J 0 c y Z x d W 9 0 O y w m c X V v d D t E Z X N j c m l w d G l v b i Z x d W 9 0 O y w m c X V v d D t D b 2 x 1 b W 4 x J n F 1 b 3 Q 7 L C Z x d W 9 0 O 1 8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l z c G x h e U 5 v Z G V C T 0 0 v Q 2 h h b m d l Z C B U e X B l L n t R d H k s M H 0 m c X V v d D s s J n F 1 b 3 Q 7 U 2 V j d G l v b j E v R G l z c G x h e U 5 v Z G V C T 0 0 v Q 2 h h b m d l Z C B U e X B l L n t W Y W x 1 Z S w x f S Z x d W 9 0 O y w m c X V v d D t T Z W N 0 a W 9 u M S 9 E a X N w b G F 5 T m 9 k Z U J P T S 9 D a G F u Z 2 V k I F R 5 c G U u e 0 R l d m l j Z S w y f S Z x d W 9 0 O y w m c X V v d D t T Z W N 0 a W 9 u M S 9 E a X N w b G F 5 T m 9 k Z U J P T S 9 D a G F u Z 2 V k I F R 5 c G U u e 1 B h Y 2 t h Z 2 U s M 3 0 m c X V v d D s s J n F 1 b 3 Q 7 U 2 V j d G l v b j E v R G l z c G x h e U 5 v Z G V C T 0 0 v Q 2 h h b m d l Z C B U e X B l L n t Q Y X J 0 c y w 0 f S Z x d W 9 0 O y w m c X V v d D t T Z W N 0 a W 9 u M S 9 E a X N w b G F 5 T m 9 k Z U J P T S 9 D a G F u Z 2 V k I F R 5 c G U u e 0 R l c 2 N y a X B 0 a W 9 u L D V 9 J n F 1 b 3 Q 7 L C Z x d W 9 0 O 1 N l Y 3 R p b 2 4 x L 0 R p c 3 B s Y X l O b 2 R l Q k 9 N L 0 N o Y W 5 n Z W Q g V H l w Z S 5 7 L D Z 9 J n F 1 b 3 Q 7 L C Z x d W 9 0 O 1 N l Y 3 R p b 2 4 x L 0 R p c 3 B s Y X l O b 2 R l Q k 9 N L 0 N o Y W 5 n Z W Q g V H l w Z S 5 7 X z E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R G l z c G x h e U 5 v Z G V C T 0 0 v Q 2 h h b m d l Z C B U e X B l L n t R d H k s M H 0 m c X V v d D s s J n F 1 b 3 Q 7 U 2 V j d G l v b j E v R G l z c G x h e U 5 v Z G V C T 0 0 v Q 2 h h b m d l Z C B U e X B l L n t W Y W x 1 Z S w x f S Z x d W 9 0 O y w m c X V v d D t T Z W N 0 a W 9 u M S 9 E a X N w b G F 5 T m 9 k Z U J P T S 9 D a G F u Z 2 V k I F R 5 c G U u e 0 R l d m l j Z S w y f S Z x d W 9 0 O y w m c X V v d D t T Z W N 0 a W 9 u M S 9 E a X N w b G F 5 T m 9 k Z U J P T S 9 D a G F u Z 2 V k I F R 5 c G U u e 1 B h Y 2 t h Z 2 U s M 3 0 m c X V v d D s s J n F 1 b 3 Q 7 U 2 V j d G l v b j E v R G l z c G x h e U 5 v Z G V C T 0 0 v Q 2 h h b m d l Z C B U e X B l L n t Q Y X J 0 c y w 0 f S Z x d W 9 0 O y w m c X V v d D t T Z W N 0 a W 9 u M S 9 E a X N w b G F 5 T m 9 k Z U J P T S 9 D a G F u Z 2 V k I F R 5 c G U u e 0 R l c 2 N y a X B 0 a W 9 u L D V 9 J n F 1 b 3 Q 7 L C Z x d W 9 0 O 1 N l Y 3 R p b 2 4 x L 0 R p c 3 B s Y X l O b 2 R l Q k 9 N L 0 N o Y W 5 n Z W Q g V H l w Z S 5 7 L D Z 9 J n F 1 b 3 Q 7 L C Z x d W 9 0 O 1 N l Y 3 R p b 2 4 x L 0 R p c 3 B s Y X l O b 2 R l Q k 9 N L 0 N o Y W 5 n Z W Q g V H l w Z S 5 7 X z E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R p c 3 B s Y X l O b 2 R l Q k 9 N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c 3 B s Y X l O b 2 R l Q k 9 N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c 3 B s Y X l O b 2 R l Q k 9 N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u c 2 9 y T m 9 k Z U J P T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N l b n N v c k 5 v Z G V C T 0 0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V u c 2 9 y T m 9 k Z U J P T S 9 D a G F u Z 2 V k I F R 5 c G U u e 1 F 0 e S w w f S Z x d W 9 0 O y w m c X V v d D t T Z W N 0 a W 9 u M S 9 T Z W 5 z b 3 J O b 2 R l Q k 9 N L 0 N o Y W 5 n Z W Q g V H l w Z S 5 7 V m F s d W U s M X 0 m c X V v d D s s J n F 1 b 3 Q 7 U 2 V j d G l v b j E v U 2 V u c 2 9 y T m 9 k Z U J P T S 9 D a G F u Z 2 V k I F R 5 c G U u e 0 R l d m l j Z S w y f S Z x d W 9 0 O y w m c X V v d D t T Z W N 0 a W 9 u M S 9 T Z W 5 z b 3 J O b 2 R l Q k 9 N L 0 N o Y W 5 n Z W Q g V H l w Z S 5 7 U G F j a 2 F n Z S w z f S Z x d W 9 0 O y w m c X V v d D t T Z W N 0 a W 9 u M S 9 T Z W 5 z b 3 J O b 2 R l Q k 9 N L 0 N o Y W 5 n Z W Q g V H l w Z S 5 7 U G F y d H M s N H 0 m c X V v d D s s J n F 1 b 3 Q 7 U 2 V j d G l v b j E v U 2 V u c 2 9 y T m 9 k Z U J P T S 9 D a G F u Z 2 V k I F R 5 c G U u e 0 R l c 2 N y a X B 0 a W 9 u L D V 9 J n F 1 b 3 Q 7 L C Z x d W 9 0 O 1 N l Y 3 R p b 2 4 x L 1 N l b n N v c k 5 v Z G V C T 0 0 v Q 2 h h b m d l Z C B U e X B l L n s s N n 0 m c X V v d D s s J n F 1 b 3 Q 7 U 2 V j d G l v b j E v U 2 V u c 2 9 y T m 9 k Z U J P T S 9 D a G F u Z 2 V k I F R 5 c G U u e 1 8 x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1 N l b n N v c k 5 v Z G V C T 0 0 v Q 2 h h b m d l Z C B U e X B l L n t R d H k s M H 0 m c X V v d D s s J n F 1 b 3 Q 7 U 2 V j d G l v b j E v U 2 V u c 2 9 y T m 9 k Z U J P T S 9 D a G F u Z 2 V k I F R 5 c G U u e 1 Z h b H V l L D F 9 J n F 1 b 3 Q 7 L C Z x d W 9 0 O 1 N l Y 3 R p b 2 4 x L 1 N l b n N v c k 5 v Z G V C T 0 0 v Q 2 h h b m d l Z C B U e X B l L n t E Z X Z p Y 2 U s M n 0 m c X V v d D s s J n F 1 b 3 Q 7 U 2 V j d G l v b j E v U 2 V u c 2 9 y T m 9 k Z U J P T S 9 D a G F u Z 2 V k I F R 5 c G U u e 1 B h Y 2 t h Z 2 U s M 3 0 m c X V v d D s s J n F 1 b 3 Q 7 U 2 V j d G l v b j E v U 2 V u c 2 9 y T m 9 k Z U J P T S 9 D a G F u Z 2 V k I F R 5 c G U u e 1 B h c n R z L D R 9 J n F 1 b 3 Q 7 L C Z x d W 9 0 O 1 N l Y 3 R p b 2 4 x L 1 N l b n N v c k 5 v Z G V C T 0 0 v Q 2 h h b m d l Z C B U e X B l L n t E Z X N j c m l w d G l v b i w 1 f S Z x d W 9 0 O y w m c X V v d D t T Z W N 0 a W 9 u M S 9 T Z W 5 z b 3 J O b 2 R l Q k 9 N L 0 N o Y W 5 n Z W Q g V H l w Z S 5 7 L D Z 9 J n F 1 b 3 Q 7 L C Z x d W 9 0 O 1 N l Y 3 R p b 2 4 x L 1 N l b n N v c k 5 v Z G V C T 0 0 v Q 2 h h b m d l Z C B U e X B l L n t f M S w 3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U X R 5 J n F 1 b 3 Q 7 L C Z x d W 9 0 O 1 Z h b H V l J n F 1 b 3 Q 7 L C Z x d W 9 0 O 0 R l d m l j Z S Z x d W 9 0 O y w m c X V v d D t Q Y W N r Y W d l J n F 1 b 3 Q 7 L C Z x d W 9 0 O 1 B h c n R z J n F 1 b 3 Q 7 L C Z x d W 9 0 O 0 R l c 2 N y a X B 0 a W 9 u J n F 1 b 3 Q 7 L C Z x d W 9 0 O 0 N v b H V t b j E m c X V v d D s s J n F 1 b 3 Q 7 X z E m c X V v d D t d I i A v P j x F b n R y e S B U e X B l P S J G a W x s Q 2 9 s d W 1 u V H l w Z X M i I F Z h b H V l P S J z Q X d Z R 0 J n W U d C Z 1 k 9 I i A v P j x F b n R y e S B U e X B l P S J G a W x s T G F z d F V w Z G F 0 Z W Q i I F Z h b H V l P S J k M j A x O S 0 w N i 0 w O V Q w M D o 1 N j o 1 M S 4 x O T Q 5 O T Y 4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I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T Z W 5 z b 3 J O b 2 R l Q k 9 N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b n N v c k 5 v Z G V C T 0 0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u c 2 9 y T m 9 k Z U J P T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c 3 B s Y X l C b 2 F y Z E J P T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2 L T E 3 V D E 5 O j M 5 O j A 1 L j U 0 N T c y M T l a I i A v P j x F b n R y e S B U e X B l P S J G a W x s Q 2 9 s d W 1 u V H l w Z X M i I F Z h b H V l P S J z Q X d Z R 0 J n W U d C Z 1 k 9 I i A v P j x F b n R y e S B U e X B l P S J G a W x s Q 2 9 s d W 1 u T m F t Z X M i I F Z h b H V l P S J z W y Z x d W 9 0 O 1 F 0 e S Z x d W 9 0 O y w m c X V v d D t W Y W x 1 Z S Z x d W 9 0 O y w m c X V v d D t E Z X Z p Y 2 U m c X V v d D s s J n F 1 b 3 Q 7 U G F j a 2 F n Z S Z x d W 9 0 O y w m c X V v d D t Q Y X J 0 c y Z x d W 9 0 O y w m c X V v d D t E Z X N j c m l w d G l v b i Z x d W 9 0 O y w m c X V v d D t D b 2 x 1 b W 4 x J n F 1 b 3 Q 7 L C Z x d W 9 0 O 1 8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l z c G x h e U J v Y X J k Q k 9 N L 0 N o Y W 5 n Z W Q g V H l w Z S 5 7 U X R 5 L D B 9 J n F 1 b 3 Q 7 L C Z x d W 9 0 O 1 N l Y 3 R p b 2 4 x L 0 R p c 3 B s Y X l C b 2 F y Z E J P T S 9 D a G F u Z 2 V k I F R 5 c G U u e 1 Z h b H V l L D F 9 J n F 1 b 3 Q 7 L C Z x d W 9 0 O 1 N l Y 3 R p b 2 4 x L 0 R p c 3 B s Y X l C b 2 F y Z E J P T S 9 D a G F u Z 2 V k I F R 5 c G U u e 0 R l d m l j Z S w y f S Z x d W 9 0 O y w m c X V v d D t T Z W N 0 a W 9 u M S 9 E a X N w b G F 5 Q m 9 h c m R C T 0 0 v Q 2 h h b m d l Z C B U e X B l L n t Q Y W N r Y W d l L D N 9 J n F 1 b 3 Q 7 L C Z x d W 9 0 O 1 N l Y 3 R p b 2 4 x L 0 R p c 3 B s Y X l C b 2 F y Z E J P T S 9 D a G F u Z 2 V k I F R 5 c G U u e 1 B h c n R z L D R 9 J n F 1 b 3 Q 7 L C Z x d W 9 0 O 1 N l Y 3 R p b 2 4 x L 0 R p c 3 B s Y X l C b 2 F y Z E J P T S 9 D a G F u Z 2 V k I F R 5 c G U u e 0 R l c 2 N y a X B 0 a W 9 u L D V 9 J n F 1 b 3 Q 7 L C Z x d W 9 0 O 1 N l Y 3 R p b 2 4 x L 0 R p c 3 B s Y X l C b 2 F y Z E J P T S 9 D a G F u Z 2 V k I F R 5 c G U u e y w 2 f S Z x d W 9 0 O y w m c X V v d D t T Z W N 0 a W 9 u M S 9 E a X N w b G F 5 Q m 9 h c m R C T 0 0 v Q 2 h h b m d l Z C B U e X B l L n t f M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E a X N w b G F 5 Q m 9 h c m R C T 0 0 v Q 2 h h b m d l Z C B U e X B l L n t R d H k s M H 0 m c X V v d D s s J n F 1 b 3 Q 7 U 2 V j d G l v b j E v R G l z c G x h e U J v Y X J k Q k 9 N L 0 N o Y W 5 n Z W Q g V H l w Z S 5 7 V m F s d W U s M X 0 m c X V v d D s s J n F 1 b 3 Q 7 U 2 V j d G l v b j E v R G l z c G x h e U J v Y X J k Q k 9 N L 0 N o Y W 5 n Z W Q g V H l w Z S 5 7 R G V 2 a W N l L D J 9 J n F 1 b 3 Q 7 L C Z x d W 9 0 O 1 N l Y 3 R p b 2 4 x L 0 R p c 3 B s Y X l C b 2 F y Z E J P T S 9 D a G F u Z 2 V k I F R 5 c G U u e 1 B h Y 2 t h Z 2 U s M 3 0 m c X V v d D s s J n F 1 b 3 Q 7 U 2 V j d G l v b j E v R G l z c G x h e U J v Y X J k Q k 9 N L 0 N o Y W 5 n Z W Q g V H l w Z S 5 7 U G F y d H M s N H 0 m c X V v d D s s J n F 1 b 3 Q 7 U 2 V j d G l v b j E v R G l z c G x h e U J v Y X J k Q k 9 N L 0 N o Y W 5 n Z W Q g V H l w Z S 5 7 R G V z Y 3 J p c H R p b 2 4 s N X 0 m c X V v d D s s J n F 1 b 3 Q 7 U 2 V j d G l v b j E v R G l z c G x h e U J v Y X J k Q k 9 N L 0 N o Y W 5 n Z W Q g V H l w Z S 5 7 L D Z 9 J n F 1 b 3 Q 7 L C Z x d W 9 0 O 1 N l Y 3 R p b 2 4 x L 0 R p c 3 B s Y X l C b 2 F y Z E J P T S 9 D a G F u Z 2 V k I F R 5 c G U u e 1 8 x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a X N w b G F 5 Q m 9 h c m R C T 0 0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l z c G x h e U J v Y X J k Q k 9 N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c 3 B s Y X l C b 2 F y Z E J P T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c 3 B s Y X l C b 2 F y Z E J P T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R p c 3 B s Y X l C b 2 F y Z E J P T V 9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N i 0 x O V Q w N z o x O T o 1 N C 4 1 N D k 5 N z M y W i I g L z 4 8 R W 5 0 c n k g V H l w Z T 0 i R m l s b E N v b H V t b l R 5 c G V z I i B W Y W x 1 Z T 0 i c 0 F 3 W U d C Z 1 l H Q m d Z P S I g L z 4 8 R W 5 0 c n k g V H l w Z T 0 i R m l s b E N v b H V t b k 5 h b W V z I i B W Y W x 1 Z T 0 i c 1 s m c X V v d D t R d H k m c X V v d D s s J n F 1 b 3 Q 7 V m F s d W U m c X V v d D s s J n F 1 b 3 Q 7 R G V 2 a W N l J n F 1 b 3 Q 7 L C Z x d W 9 0 O 1 B h Y 2 t h Z 2 U m c X V v d D s s J n F 1 b 3 Q 7 U G F y d H M m c X V v d D s s J n F 1 b 3 Q 7 R G V z Y 3 J p c H R p b 2 4 m c X V v d D s s J n F 1 b 3 Q 7 Q 2 9 s d W 1 u M S Z x d W 9 0 O y w m c X V v d D t f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p c 3 B s Y X l C b 2 F y Z E J P T S A o M i k v Q 2 h h b m d l Z C B U e X B l L n t R d H k s M H 0 m c X V v d D s s J n F 1 b 3 Q 7 U 2 V j d G l v b j E v R G l z c G x h e U J v Y X J k Q k 9 N I C g y K S 9 D a G F u Z 2 V k I F R 5 c G U u e 1 Z h b H V l L D F 9 J n F 1 b 3 Q 7 L C Z x d W 9 0 O 1 N l Y 3 R p b 2 4 x L 0 R p c 3 B s Y X l C b 2 F y Z E J P T S A o M i k v Q 2 h h b m d l Z C B U e X B l L n t E Z X Z p Y 2 U s M n 0 m c X V v d D s s J n F 1 b 3 Q 7 U 2 V j d G l v b j E v R G l z c G x h e U J v Y X J k Q k 9 N I C g y K S 9 D a G F u Z 2 V k I F R 5 c G U u e 1 B h Y 2 t h Z 2 U s M 3 0 m c X V v d D s s J n F 1 b 3 Q 7 U 2 V j d G l v b j E v R G l z c G x h e U J v Y X J k Q k 9 N I C g y K S 9 D a G F u Z 2 V k I F R 5 c G U u e 1 B h c n R z L D R 9 J n F 1 b 3 Q 7 L C Z x d W 9 0 O 1 N l Y 3 R p b 2 4 x L 0 R p c 3 B s Y X l C b 2 F y Z E J P T S A o M i k v Q 2 h h b m d l Z C B U e X B l L n t E Z X N j c m l w d G l v b i w 1 f S Z x d W 9 0 O y w m c X V v d D t T Z W N 0 a W 9 u M S 9 E a X N w b G F 5 Q m 9 h c m R C T 0 0 g K D I p L 0 N o Y W 5 n Z W Q g V H l w Z S 5 7 L D Z 9 J n F 1 b 3 Q 7 L C Z x d W 9 0 O 1 N l Y 3 R p b 2 4 x L 0 R p c 3 B s Y X l C b 2 F y Z E J P T S A o M i k v Q 2 h h b m d l Z C B U e X B l L n t f M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E a X N w b G F 5 Q m 9 h c m R C T 0 0 g K D I p L 0 N o Y W 5 n Z W Q g V H l w Z S 5 7 U X R 5 L D B 9 J n F 1 b 3 Q 7 L C Z x d W 9 0 O 1 N l Y 3 R p b 2 4 x L 0 R p c 3 B s Y X l C b 2 F y Z E J P T S A o M i k v Q 2 h h b m d l Z C B U e X B l L n t W Y W x 1 Z S w x f S Z x d W 9 0 O y w m c X V v d D t T Z W N 0 a W 9 u M S 9 E a X N w b G F 5 Q m 9 h c m R C T 0 0 g K D I p L 0 N o Y W 5 n Z W Q g V H l w Z S 5 7 R G V 2 a W N l L D J 9 J n F 1 b 3 Q 7 L C Z x d W 9 0 O 1 N l Y 3 R p b 2 4 x L 0 R p c 3 B s Y X l C b 2 F y Z E J P T S A o M i k v Q 2 h h b m d l Z C B U e X B l L n t Q Y W N r Y W d l L D N 9 J n F 1 b 3 Q 7 L C Z x d W 9 0 O 1 N l Y 3 R p b 2 4 x L 0 R p c 3 B s Y X l C b 2 F y Z E J P T S A o M i k v Q 2 h h b m d l Z C B U e X B l L n t Q Y X J 0 c y w 0 f S Z x d W 9 0 O y w m c X V v d D t T Z W N 0 a W 9 u M S 9 E a X N w b G F 5 Q m 9 h c m R C T 0 0 g K D I p L 0 N o Y W 5 n Z W Q g V H l w Z S 5 7 R G V z Y 3 J p c H R p b 2 4 s N X 0 m c X V v d D s s J n F 1 b 3 Q 7 U 2 V j d G l v b j E v R G l z c G x h e U J v Y X J k Q k 9 N I C g y K S 9 D a G F u Z 2 V k I F R 5 c G U u e y w 2 f S Z x d W 9 0 O y w m c X V v d D t T Z W N 0 a W 9 u M S 9 E a X N w b G F 5 Q m 9 h c m R C T 0 0 g K D I p L 0 N o Y W 5 n Z W Q g V H l w Z S 5 7 X z E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R p c 3 B s Y X l C b 2 F y Z E J P T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a X N w b G F 5 Q m 9 h c m R C T 0 0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l z c G x h e U J v Y X J k Q k 9 N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2 F 0 c 2 h h a 2 l 0 V j N C T 0 0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z Y X R z a G F r a X R W M 0 J P T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N i 0 x O V Q w N z o y M D o x M y 4 4 M T A z N D E 2 W i I g L z 4 8 R W 5 0 c n k g V H l w Z T 0 i R m l s b E N v b H V t b l R 5 c G V z I i B W Y W x 1 Z T 0 i c 0 F 3 W U d C Z 1 l H Q m d Z P S I g L z 4 8 R W 5 0 c n k g V H l w Z T 0 i R m l s b E N v b H V t b k 5 h b W V z I i B W Y W x 1 Z T 0 i c 1 s m c X V v d D t R d H k m c X V v d D s s J n F 1 b 3 Q 7 V m F s d W U m c X V v d D s s J n F 1 b 3 Q 7 R G V 2 a W N l J n F 1 b 3 Q 7 L C Z x d W 9 0 O 1 B h Y 2 t h Z 2 U m c X V v d D s s J n F 1 b 3 Q 7 U G F y d H M m c X V v d D s s J n F 1 b 3 Q 7 R G V z Y 3 J p c H R p b 2 4 m c X V v d D s s J n F 1 b 3 Q 7 Q 2 9 s d W 1 u M S Z x d W 9 0 O y w m c X V v d D t f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N h d H N o Y W t p d F Y z Q k 9 N L 0 N o Y W 5 n Z W Q g V H l w Z S 5 7 U X R 5 L D B 9 J n F 1 b 3 Q 7 L C Z x d W 9 0 O 1 N l Y 3 R p b 2 4 x L 3 N h d H N o Y W t p d F Y z Q k 9 N L 0 N o Y W 5 n Z W Q g V H l w Z S 5 7 V m F s d W U s M X 0 m c X V v d D s s J n F 1 b 3 Q 7 U 2 V j d G l v b j E v c 2 F 0 c 2 h h a 2 l 0 V j N C T 0 0 v Q 2 h h b m d l Z C B U e X B l L n t E Z X Z p Y 2 U s M n 0 m c X V v d D s s J n F 1 b 3 Q 7 U 2 V j d G l v b j E v c 2 F 0 c 2 h h a 2 l 0 V j N C T 0 0 v Q 2 h h b m d l Z C B U e X B l L n t Q Y W N r Y W d l L D N 9 J n F 1 b 3 Q 7 L C Z x d W 9 0 O 1 N l Y 3 R p b 2 4 x L 3 N h d H N o Y W t p d F Y z Q k 9 N L 0 N o Y W 5 n Z W Q g V H l w Z S 5 7 U G F y d H M s N H 0 m c X V v d D s s J n F 1 b 3 Q 7 U 2 V j d G l v b j E v c 2 F 0 c 2 h h a 2 l 0 V j N C T 0 0 v Q 2 h h b m d l Z C B U e X B l L n t E Z X N j c m l w d G l v b i w 1 f S Z x d W 9 0 O y w m c X V v d D t T Z W N 0 a W 9 u M S 9 z Y X R z a G F r a X R W M 0 J P T S 9 D a G F u Z 2 V k I F R 5 c G U u e y w 2 f S Z x d W 9 0 O y w m c X V v d D t T Z W N 0 a W 9 u M S 9 z Y X R z a G F r a X R W M 0 J P T S 9 D a G F u Z 2 V k I F R 5 c G U u e 1 8 x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3 N h d H N o Y W t p d F Y z Q k 9 N L 0 N o Y W 5 n Z W Q g V H l w Z S 5 7 U X R 5 L D B 9 J n F 1 b 3 Q 7 L C Z x d W 9 0 O 1 N l Y 3 R p b 2 4 x L 3 N h d H N o Y W t p d F Y z Q k 9 N L 0 N o Y W 5 n Z W Q g V H l w Z S 5 7 V m F s d W U s M X 0 m c X V v d D s s J n F 1 b 3 Q 7 U 2 V j d G l v b j E v c 2 F 0 c 2 h h a 2 l 0 V j N C T 0 0 v Q 2 h h b m d l Z C B U e X B l L n t E Z X Z p Y 2 U s M n 0 m c X V v d D s s J n F 1 b 3 Q 7 U 2 V j d G l v b j E v c 2 F 0 c 2 h h a 2 l 0 V j N C T 0 0 v Q 2 h h b m d l Z C B U e X B l L n t Q Y W N r Y W d l L D N 9 J n F 1 b 3 Q 7 L C Z x d W 9 0 O 1 N l Y 3 R p b 2 4 x L 3 N h d H N o Y W t p d F Y z Q k 9 N L 0 N o Y W 5 n Z W Q g V H l w Z S 5 7 U G F y d H M s N H 0 m c X V v d D s s J n F 1 b 3 Q 7 U 2 V j d G l v b j E v c 2 F 0 c 2 h h a 2 l 0 V j N C T 0 0 v Q 2 h h b m d l Z C B U e X B l L n t E Z X N j c m l w d G l v b i w 1 f S Z x d W 9 0 O y w m c X V v d D t T Z W N 0 a W 9 u M S 9 z Y X R z a G F r a X R W M 0 J P T S 9 D a G F u Z 2 V k I F R 5 c G U u e y w 2 f S Z x d W 9 0 O y w m c X V v d D t T Z W N 0 a W 9 u M S 9 z Y X R z a G F r a X R W M 0 J P T S 9 D a G F u Z 2 V k I F R 5 c G U u e 1 8 x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z Y X R z a G F r a X R W M 0 J P T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Y X R z a G F r a X R W M 0 J P T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Y X R z a G F r a X R W M 0 J P T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U 2 7 f H a f 4 Q R b y P 3 b 5 y Z Z x n A A A A A A I A A A A A A B B m A A A A A Q A A I A A A A A q c k s F U u 2 Y W i E Y c b U a 1 z m j T U + L 8 0 i 9 / C 4 R l 7 n b n w Z X t A A A A A A 6 A A A A A A g A A I A A A A L e b Z S o 8 H 4 z f 9 A U X + 8 5 B Q q 4 V Q k l c R p V I D t F L 1 j 9 e 2 l c 2 U A A A A D W M X E M 0 o 0 0 q 9 i U Z V 1 c / n t M F e I 3 A 1 x 2 c Z M 9 p f T N e q 7 v 9 e g J E 8 d V 4 q T 0 c K 4 g i k b z a 0 / d a / L i t C i o f L b f y K Z U t t Y X R Z p I u 9 Y m 2 T 5 8 y A 9 s P S M L M Q A A A A E u m M V J u A C o S 1 p c M Y 4 V B 1 V c T e 8 w s e E y O o l K J 1 e p F H j 7 0 8 j I Q c 3 1 w p 9 D 2 4 r + s 3 g N b O W b p 3 7 b h F w 4 r 0 x Z O f W H p / g 8 = < / D a t a M a s h u p > 
</file>

<file path=customXml/itemProps1.xml><?xml version="1.0" encoding="utf-8"?>
<ds:datastoreItem xmlns:ds="http://schemas.openxmlformats.org/officeDocument/2006/customXml" ds:itemID="{2F06675C-1619-4715-8424-06ABC9E46EF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Display Node V2</vt:lpstr>
      <vt:lpstr>Sensor Node V2</vt:lpstr>
      <vt:lpstr>Additional Components</vt:lpstr>
      <vt:lpstr>Display Node</vt:lpstr>
      <vt:lpstr>Sensor Node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 Vincent</dc:creator>
  <cp:lastModifiedBy>Kai Vincent</cp:lastModifiedBy>
  <dcterms:created xsi:type="dcterms:W3CDTF">2019-06-09T00:55:11Z</dcterms:created>
  <dcterms:modified xsi:type="dcterms:W3CDTF">2019-06-19T07:36:26Z</dcterms:modified>
</cp:coreProperties>
</file>